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0" documentId="8_{A97E5F57-A844-4C24-9857-7BBEBACCF8E8}" xr6:coauthVersionLast="47" xr6:coauthVersionMax="47" xr10:uidLastSave="{00000000-0000-0000-0000-000000000000}"/>
  <bookViews>
    <workbookView xWindow="-110" yWindow="-110" windowWidth="19420" windowHeight="11500" activeTab="1" xr2:uid="{AA50820E-396B-4F01-B895-80044FEB12FC}"/>
  </bookViews>
  <sheets>
    <sheet name="Ctax Calc 26 27" sheetId="4" r:id="rId1"/>
    <sheet name="NNDR Calc 26 27" sheetId="5" r:id="rId2"/>
  </sheets>
  <definedNames>
    <definedName name="HTML_CodePage" hidden="1">1252</definedName>
    <definedName name="HTML_Control" hidden="1">{"'summary'!$A$6:$I$37"}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"P:\Standards Fund\Intranet\TSF Intranet\Home Page 9900 Project.htm"</definedName>
    <definedName name="HTML_PathTemplate" hidden="1">"P:\Standards Fund\Intranet\TSF Intranet\Home Page.htm"</definedName>
    <definedName name="wrn.Costs._.by._.SLA." hidden="1">{"main costs by SLA",#N/A,FALSE,"1994"}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5" l="1"/>
  <c r="F23" i="4"/>
  <c r="D9" i="5" l="1"/>
  <c r="F9" i="5" s="1"/>
  <c r="D8" i="5"/>
  <c r="F8" i="5" s="1"/>
  <c r="F8" i="4"/>
  <c r="F11" i="5" l="1"/>
  <c r="F17" i="4" l="1"/>
  <c r="F16" i="4"/>
  <c r="F13" i="4"/>
  <c r="F12" i="4"/>
  <c r="F9" i="4"/>
  <c r="F19" i="4" l="1"/>
</calcChain>
</file>

<file path=xl/sharedStrings.xml><?xml version="1.0" encoding="utf-8"?>
<sst xmlns="http://schemas.openxmlformats.org/spreadsheetml/2006/main" count="42" uniqueCount="21">
  <si>
    <t>Gross Amount</t>
  </si>
  <si>
    <t>Work on Summons</t>
  </si>
  <si>
    <t>£</t>
  </si>
  <si>
    <t>%</t>
  </si>
  <si>
    <t>Council Tax</t>
  </si>
  <si>
    <t>A0191</t>
  </si>
  <si>
    <t>Direct Costs</t>
  </si>
  <si>
    <t>A1549</t>
  </si>
  <si>
    <t>Support Costs</t>
  </si>
  <si>
    <t>Debt Recovery</t>
  </si>
  <si>
    <t>A0187</t>
  </si>
  <si>
    <t>A1551</t>
  </si>
  <si>
    <t>Control and Monitoring</t>
  </si>
  <si>
    <t>A0184</t>
  </si>
  <si>
    <t>A1553</t>
  </si>
  <si>
    <t>Total</t>
  </si>
  <si>
    <t>Estimated Number of Summons</t>
  </si>
  <si>
    <t>Cost Per Summons (to nearest £10)</t>
  </si>
  <si>
    <t>Council Tax Calculation - 2026/27</t>
  </si>
  <si>
    <t>NNDR Calculation - 2026/27</t>
  </si>
  <si>
    <t>Actual Summons Costs Charged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</si>
</sst>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\(#,##0.00\)"/>
    <numFmt numFmtId="165" formatCode="#,##0;[Red]\(#,##0\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64" fontId="4" fillId="0" borderId="0" xfId="0" applyNumberFormat="1" applyFont="1"/>
    <xf numFmtId="165" fontId="4" fillId="0" borderId="0" xfId="0" applyNumberFormat="1" applyFont="1"/>
    <xf numFmtId="9" fontId="4" fillId="0" borderId="0" xfId="1" applyFont="1"/>
    <xf numFmtId="0" fontId="5" fillId="0" borderId="0" xfId="0" applyFont="1"/>
    <xf numFmtId="165" fontId="4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165" fontId="0" fillId="0" borderId="0" xfId="0" applyNumberFormat="1"/>
    <xf numFmtId="164" fontId="0" fillId="0" borderId="0" xfId="0" applyNumberFormat="1"/>
    <xf numFmtId="9" fontId="0" fillId="0" borderId="0" xfId="1" applyFont="1"/>
    <xf numFmtId="165" fontId="0" fillId="0" borderId="1" xfId="0" applyNumberFormat="1" applyBorder="1"/>
    <xf numFmtId="165" fontId="6" fillId="0" borderId="0" xfId="0" applyNumberFormat="1" applyFont="1"/>
    <xf numFmtId="0" fontId="5" fillId="0" borderId="0" xfId="0" applyFont="1" applyAlignment="1">
      <alignment horizontal="left"/>
    </xf>
    <xf numFmtId="3" fontId="2" fillId="0" borderId="3" xfId="0" applyNumberFormat="1" applyFont="1" applyBorder="1"/>
    <xf numFmtId="3" fontId="4" fillId="0" borderId="0" xfId="0" applyNumberFormat="1" applyFont="1"/>
    <xf numFmtId="3" fontId="5" fillId="0" borderId="0" xfId="0" applyNumberFormat="1" applyFont="1"/>
    <xf numFmtId="3" fontId="5" fillId="0" borderId="2" xfId="0" applyNumberFormat="1" applyFont="1" applyBorder="1"/>
    <xf numFmtId="3" fontId="0" fillId="0" borderId="0" xfId="0" applyNumberFormat="1"/>
    <xf numFmtId="3" fontId="2" fillId="0" borderId="0" xfId="0" applyNumberFormat="1" applyFont="1"/>
    <xf numFmtId="3" fontId="2" fillId="0" borderId="2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B874B-5ED4-4A41-B601-14D325AACB69}">
  <dimension ref="B2:P35"/>
  <sheetViews>
    <sheetView topLeftCell="C1" workbookViewId="0">
      <selection activeCell="F25" sqref="F25"/>
    </sheetView>
  </sheetViews>
  <sheetFormatPr defaultColWidth="8.81640625" defaultRowHeight="14.5" x14ac:dyDescent="0.35"/>
  <cols>
    <col min="1" max="1" width="2.453125" style="2" customWidth="1"/>
    <col min="2" max="2" width="34.36328125" style="2" bestFit="1" customWidth="1"/>
    <col min="3" max="3" width="13.1796875" style="2" bestFit="1" customWidth="1"/>
    <col min="4" max="4" width="14.54296875" style="2" bestFit="1" customWidth="1"/>
    <col min="5" max="6" width="19.08984375" style="2" bestFit="1" customWidth="1"/>
    <col min="7" max="16384" width="8.81640625" style="2"/>
  </cols>
  <sheetData>
    <row r="2" spans="2:16" x14ac:dyDescent="0.35">
      <c r="B2" s="1" t="s">
        <v>18</v>
      </c>
    </row>
    <row r="4" spans="2:16" s="3" customFormat="1" x14ac:dyDescent="0.35">
      <c r="D4" s="3" t="s">
        <v>0</v>
      </c>
      <c r="E4" s="3" t="s">
        <v>1</v>
      </c>
      <c r="F4" s="3" t="s">
        <v>1</v>
      </c>
    </row>
    <row r="5" spans="2:16" s="3" customFormat="1" x14ac:dyDescent="0.35">
      <c r="D5" s="3" t="s">
        <v>2</v>
      </c>
      <c r="E5" s="3" t="s">
        <v>3</v>
      </c>
      <c r="F5" s="3" t="s">
        <v>2</v>
      </c>
    </row>
    <row r="6" spans="2:16" s="3" customFormat="1" x14ac:dyDescent="0.35"/>
    <row r="7" spans="2:16" x14ac:dyDescent="0.35">
      <c r="B7" s="16" t="s">
        <v>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x14ac:dyDescent="0.35">
      <c r="B8" s="2" t="s">
        <v>5</v>
      </c>
      <c r="C8" s="2" t="s">
        <v>6</v>
      </c>
      <c r="D8" s="18">
        <v>557800</v>
      </c>
      <c r="E8" s="6">
        <v>0.3</v>
      </c>
      <c r="F8" s="18">
        <f>ROUND(D8*E8,0)</f>
        <v>167340</v>
      </c>
      <c r="G8" s="5"/>
      <c r="H8" s="15"/>
      <c r="I8" s="5"/>
      <c r="J8" s="5"/>
      <c r="K8" s="5"/>
      <c r="L8" s="5"/>
      <c r="M8" s="5"/>
      <c r="N8" s="4"/>
      <c r="O8" s="4"/>
      <c r="P8" s="4"/>
    </row>
    <row r="9" spans="2:16" x14ac:dyDescent="0.35">
      <c r="B9" s="2" t="s">
        <v>7</v>
      </c>
      <c r="C9" s="2" t="s">
        <v>8</v>
      </c>
      <c r="D9" s="18">
        <v>98000</v>
      </c>
      <c r="E9" s="6">
        <v>0.3</v>
      </c>
      <c r="F9" s="18">
        <f>ROUND(D9*E9,0)</f>
        <v>29400</v>
      </c>
      <c r="G9" s="5"/>
      <c r="H9" s="15"/>
      <c r="I9" s="5"/>
      <c r="J9" s="5"/>
      <c r="K9" s="5"/>
      <c r="L9" s="5"/>
      <c r="M9" s="5"/>
      <c r="N9" s="4"/>
      <c r="O9" s="4"/>
      <c r="P9" s="4"/>
    </row>
    <row r="10" spans="2:16" x14ac:dyDescent="0.35">
      <c r="D10" s="5"/>
      <c r="E10" s="5"/>
      <c r="F10" s="5"/>
      <c r="G10" s="5"/>
      <c r="H10" s="5"/>
      <c r="I10" s="5"/>
      <c r="J10" s="5"/>
      <c r="K10" s="5"/>
      <c r="L10" s="5"/>
      <c r="M10" s="5"/>
      <c r="N10" s="4"/>
      <c r="O10" s="4"/>
      <c r="P10" s="4"/>
    </row>
    <row r="11" spans="2:16" x14ac:dyDescent="0.35">
      <c r="B11" s="7" t="s">
        <v>9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4"/>
      <c r="O11" s="4"/>
      <c r="P11" s="4"/>
    </row>
    <row r="12" spans="2:16" x14ac:dyDescent="0.35">
      <c r="B12" s="2" t="s">
        <v>10</v>
      </c>
      <c r="C12" s="2" t="s">
        <v>6</v>
      </c>
      <c r="D12" s="18">
        <v>564600</v>
      </c>
      <c r="E12" s="6">
        <v>0.6</v>
      </c>
      <c r="F12" s="18">
        <f t="shared" ref="F12:F13" si="0">ROUND(D12*E12,0)</f>
        <v>338760</v>
      </c>
      <c r="G12" s="5"/>
      <c r="H12" s="15"/>
      <c r="I12" s="5"/>
      <c r="J12" s="5"/>
      <c r="K12" s="5"/>
      <c r="L12" s="5"/>
      <c r="M12" s="5"/>
      <c r="N12" s="4"/>
      <c r="O12" s="4"/>
      <c r="P12" s="4"/>
    </row>
    <row r="13" spans="2:16" x14ac:dyDescent="0.35">
      <c r="B13" s="2" t="s">
        <v>11</v>
      </c>
      <c r="C13" s="2" t="s">
        <v>8</v>
      </c>
      <c r="D13" s="18">
        <v>164600</v>
      </c>
      <c r="E13" s="6">
        <v>0.6</v>
      </c>
      <c r="F13" s="18">
        <f t="shared" si="0"/>
        <v>98760</v>
      </c>
      <c r="G13" s="5"/>
      <c r="H13" s="15"/>
      <c r="I13" s="5"/>
      <c r="J13" s="5"/>
      <c r="K13" s="5"/>
      <c r="L13" s="5"/>
      <c r="M13" s="5"/>
      <c r="N13" s="4"/>
      <c r="O13" s="4"/>
      <c r="P13" s="4"/>
    </row>
    <row r="14" spans="2:16" x14ac:dyDescent="0.35">
      <c r="D14" s="5"/>
      <c r="E14" s="6"/>
      <c r="F14" s="5"/>
      <c r="G14" s="5"/>
      <c r="H14" s="5"/>
      <c r="I14" s="5"/>
      <c r="J14" s="5"/>
      <c r="K14" s="5"/>
      <c r="L14" s="5"/>
      <c r="M14" s="5"/>
      <c r="N14" s="4"/>
      <c r="O14" s="4"/>
      <c r="P14" s="4"/>
    </row>
    <row r="15" spans="2:16" x14ac:dyDescent="0.35">
      <c r="B15" s="7" t="s">
        <v>12</v>
      </c>
      <c r="D15" s="5"/>
      <c r="E15" s="6"/>
      <c r="F15" s="5"/>
      <c r="G15" s="5"/>
      <c r="H15" s="5"/>
      <c r="I15" s="5"/>
      <c r="J15" s="5"/>
      <c r="K15" s="5"/>
      <c r="L15" s="5"/>
      <c r="M15" s="5"/>
      <c r="N15" s="4"/>
      <c r="O15" s="4"/>
      <c r="P15" s="4"/>
    </row>
    <row r="16" spans="2:16" x14ac:dyDescent="0.35">
      <c r="B16" s="2" t="s">
        <v>13</v>
      </c>
      <c r="C16" s="2" t="s">
        <v>6</v>
      </c>
      <c r="D16" s="18">
        <v>789500</v>
      </c>
      <c r="E16" s="6">
        <v>0.2</v>
      </c>
      <c r="F16" s="18">
        <f t="shared" ref="F16:F17" si="1">ROUND(D16*E16,0)</f>
        <v>157900</v>
      </c>
      <c r="G16" s="5"/>
      <c r="H16" s="15"/>
      <c r="I16" s="5"/>
      <c r="J16" s="5"/>
      <c r="K16" s="5"/>
      <c r="L16" s="5"/>
      <c r="M16" s="5"/>
      <c r="N16" s="4"/>
      <c r="O16" s="4"/>
      <c r="P16" s="4"/>
    </row>
    <row r="17" spans="2:16" x14ac:dyDescent="0.35">
      <c r="B17" s="2" t="s">
        <v>14</v>
      </c>
      <c r="C17" s="2" t="s">
        <v>8</v>
      </c>
      <c r="D17" s="18">
        <v>111000</v>
      </c>
      <c r="E17" s="6">
        <v>0.2</v>
      </c>
      <c r="F17" s="18">
        <f t="shared" si="1"/>
        <v>22200</v>
      </c>
      <c r="G17" s="5"/>
      <c r="H17" s="15"/>
      <c r="I17" s="5"/>
      <c r="J17" s="5"/>
      <c r="K17" s="5"/>
      <c r="L17" s="5"/>
      <c r="M17" s="5"/>
      <c r="N17" s="4"/>
      <c r="O17" s="4"/>
      <c r="P17" s="4"/>
    </row>
    <row r="18" spans="2:16" x14ac:dyDescent="0.35">
      <c r="D18" s="5"/>
      <c r="E18" s="6"/>
      <c r="F18" s="8"/>
      <c r="G18" s="5"/>
      <c r="H18" s="5"/>
      <c r="I18" s="5"/>
      <c r="J18" s="5"/>
      <c r="K18" s="5"/>
      <c r="L18" s="5"/>
      <c r="M18" s="5"/>
      <c r="N18" s="4"/>
      <c r="O18" s="4"/>
      <c r="P18" s="4"/>
    </row>
    <row r="19" spans="2:16" x14ac:dyDescent="0.35">
      <c r="B19" s="7" t="s">
        <v>15</v>
      </c>
      <c r="D19" s="5"/>
      <c r="E19" s="6"/>
      <c r="F19" s="19">
        <f>SUM(F8:F18)</f>
        <v>814360</v>
      </c>
      <c r="G19" s="5"/>
      <c r="H19" s="5"/>
      <c r="I19" s="5"/>
      <c r="J19" s="5"/>
      <c r="K19" s="5"/>
      <c r="L19" s="5"/>
      <c r="M19" s="5"/>
      <c r="N19" s="4"/>
      <c r="O19" s="4"/>
      <c r="P19" s="4"/>
    </row>
    <row r="20" spans="2:16" x14ac:dyDescent="0.35">
      <c r="D20" s="5"/>
      <c r="E20" s="6"/>
      <c r="F20" s="5"/>
      <c r="G20" s="5"/>
      <c r="H20" s="5"/>
      <c r="I20" s="5"/>
      <c r="J20" s="5"/>
      <c r="K20" s="5"/>
      <c r="L20" s="5"/>
      <c r="M20" s="5"/>
      <c r="N20" s="4"/>
      <c r="O20" s="4"/>
      <c r="P20" s="4"/>
    </row>
    <row r="21" spans="2:16" x14ac:dyDescent="0.35">
      <c r="B21" s="7" t="s">
        <v>16</v>
      </c>
      <c r="D21" s="5"/>
      <c r="E21" s="6"/>
      <c r="F21" s="19">
        <v>12500</v>
      </c>
      <c r="H21" s="15"/>
      <c r="I21" s="5"/>
      <c r="J21" s="5"/>
      <c r="K21" s="5"/>
      <c r="L21" s="5"/>
      <c r="M21" s="5"/>
      <c r="N21" s="4"/>
      <c r="O21" s="4"/>
      <c r="P21" s="4"/>
    </row>
    <row r="22" spans="2:16" x14ac:dyDescent="0.35">
      <c r="D22" s="5"/>
      <c r="E22" s="6"/>
      <c r="F22" s="5"/>
      <c r="G22" s="5"/>
      <c r="H22" s="5"/>
      <c r="I22" s="5"/>
      <c r="J22" s="5"/>
      <c r="K22" s="5"/>
      <c r="L22" s="5"/>
      <c r="M22" s="5"/>
      <c r="N22" s="4"/>
      <c r="O22" s="4"/>
      <c r="P22" s="4"/>
    </row>
    <row r="23" spans="2:16" ht="15" thickBot="1" x14ac:dyDescent="0.4">
      <c r="B23" s="7" t="s">
        <v>17</v>
      </c>
      <c r="D23" s="5"/>
      <c r="E23" s="6"/>
      <c r="F23" s="20">
        <f>ROUND(F19/F21,-1)</f>
        <v>70</v>
      </c>
      <c r="G23" s="5"/>
      <c r="H23" s="5"/>
      <c r="I23" s="5"/>
      <c r="J23" s="5"/>
      <c r="K23" s="5"/>
      <c r="L23" s="5"/>
      <c r="M23" s="5"/>
      <c r="N23" s="4"/>
      <c r="O23" s="4"/>
      <c r="P23" s="4"/>
    </row>
    <row r="24" spans="2:16" ht="15" thickTop="1" x14ac:dyDescent="0.35">
      <c r="D24" s="5"/>
      <c r="E24" s="6"/>
      <c r="F24" s="5"/>
      <c r="G24" s="5"/>
      <c r="H24" s="5"/>
      <c r="I24" s="5"/>
      <c r="J24" s="5"/>
      <c r="K24" s="5"/>
      <c r="L24" s="5"/>
      <c r="M24" s="5"/>
      <c r="N24" s="4"/>
      <c r="O24" s="4"/>
      <c r="P24" s="4"/>
    </row>
    <row r="25" spans="2:16" ht="15" thickBot="1" x14ac:dyDescent="0.4">
      <c r="B25" s="10" t="s">
        <v>20</v>
      </c>
      <c r="C25"/>
      <c r="D25"/>
      <c r="E25" s="11"/>
      <c r="F25" s="17">
        <v>60</v>
      </c>
      <c r="H25" s="5"/>
      <c r="I25" s="5"/>
      <c r="J25" s="5"/>
      <c r="K25" s="5"/>
      <c r="L25" s="5"/>
      <c r="M25" s="5"/>
      <c r="N25" s="4"/>
      <c r="O25" s="4"/>
      <c r="P25" s="4"/>
    </row>
    <row r="26" spans="2:16" x14ac:dyDescent="0.35">
      <c r="D26" s="5"/>
      <c r="E26" s="6"/>
      <c r="F26" s="5"/>
      <c r="G26" s="5"/>
      <c r="H26" s="5"/>
      <c r="I26" s="5"/>
      <c r="J26" s="5"/>
      <c r="K26" s="5"/>
      <c r="L26" s="5"/>
      <c r="M26" s="5"/>
      <c r="N26" s="4"/>
      <c r="O26" s="4"/>
      <c r="P26" s="4"/>
    </row>
    <row r="27" spans="2:16" x14ac:dyDescent="0.35">
      <c r="D27" s="5"/>
      <c r="E27" s="6"/>
      <c r="F27" s="5"/>
      <c r="G27" s="5"/>
      <c r="H27" s="5"/>
      <c r="I27" s="5"/>
      <c r="J27" s="5"/>
      <c r="K27" s="5"/>
      <c r="L27" s="5"/>
      <c r="M27" s="5"/>
      <c r="N27" s="4"/>
      <c r="O27" s="4"/>
      <c r="P27" s="4"/>
    </row>
    <row r="28" spans="2:16" x14ac:dyDescent="0.35">
      <c r="D28" s="5"/>
      <c r="E28" s="5"/>
      <c r="F28" s="5"/>
      <c r="G28" s="5"/>
      <c r="H28" s="5"/>
      <c r="I28" s="5"/>
      <c r="J28" s="5"/>
      <c r="K28" s="5"/>
      <c r="L28" s="5"/>
      <c r="M28" s="5"/>
      <c r="N28" s="4"/>
      <c r="O28" s="4"/>
      <c r="P28" s="4"/>
    </row>
    <row r="29" spans="2:16" x14ac:dyDescent="0.35">
      <c r="D29" s="5"/>
      <c r="E29" s="5"/>
      <c r="F29" s="5"/>
      <c r="G29" s="5"/>
      <c r="H29" s="5"/>
      <c r="I29" s="5"/>
      <c r="J29" s="5"/>
      <c r="K29" s="5"/>
      <c r="L29" s="5"/>
      <c r="M29" s="5"/>
      <c r="N29" s="4"/>
      <c r="O29" s="4"/>
      <c r="P29" s="4"/>
    </row>
    <row r="30" spans="2:16" x14ac:dyDescent="0.35">
      <c r="D30" s="5"/>
      <c r="E30" s="5"/>
      <c r="F30" s="5"/>
      <c r="G30" s="5"/>
      <c r="H30" s="5"/>
      <c r="I30" s="5"/>
      <c r="J30" s="5"/>
      <c r="K30" s="5"/>
      <c r="L30" s="5"/>
      <c r="M30" s="5"/>
      <c r="N30" s="4"/>
      <c r="O30" s="4"/>
      <c r="P30" s="4"/>
    </row>
    <row r="31" spans="2:16" x14ac:dyDescent="0.35">
      <c r="D31" s="5"/>
      <c r="E31" s="5"/>
      <c r="F31" s="5"/>
      <c r="G31" s="5"/>
      <c r="H31" s="5"/>
      <c r="I31" s="5"/>
      <c r="J31" s="5"/>
      <c r="K31" s="5"/>
      <c r="L31" s="5"/>
      <c r="M31" s="5"/>
      <c r="N31" s="4"/>
      <c r="O31" s="4"/>
      <c r="P31" s="4"/>
    </row>
    <row r="32" spans="2:16" x14ac:dyDescent="0.35">
      <c r="D32" s="5"/>
      <c r="E32" s="5"/>
      <c r="F32" s="5"/>
      <c r="G32" s="5"/>
      <c r="H32" s="5"/>
      <c r="I32" s="5"/>
      <c r="J32" s="5"/>
      <c r="K32" s="5"/>
      <c r="L32" s="5"/>
      <c r="M32" s="5"/>
      <c r="N32" s="4"/>
      <c r="O32" s="4"/>
      <c r="P32" s="4"/>
    </row>
    <row r="33" spans="4:16" x14ac:dyDescent="0.35"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4:16" x14ac:dyDescent="0.35"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4:16" x14ac:dyDescent="0.35"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747F-D417-4ABB-91D1-7E74BE3CC1F1}">
  <dimension ref="B2:P27"/>
  <sheetViews>
    <sheetView tabSelected="1" workbookViewId="0">
      <selection activeCell="F17" activeCellId="3" sqref="F11 F13 F15 F17"/>
    </sheetView>
  </sheetViews>
  <sheetFormatPr defaultRowHeight="14.5" x14ac:dyDescent="0.35"/>
  <cols>
    <col min="1" max="1" width="2.1796875" customWidth="1"/>
    <col min="2" max="2" width="11" bestFit="1" customWidth="1"/>
    <col min="3" max="3" width="13.1796875" bestFit="1" customWidth="1"/>
    <col min="4" max="4" width="13.81640625" bestFit="1" customWidth="1"/>
    <col min="5" max="6" width="18" bestFit="1" customWidth="1"/>
  </cols>
  <sheetData>
    <row r="2" spans="2:16" x14ac:dyDescent="0.35">
      <c r="B2" s="1" t="s">
        <v>19</v>
      </c>
    </row>
    <row r="4" spans="2:16" s="9" customFormat="1" x14ac:dyDescent="0.35">
      <c r="D4" s="9" t="s">
        <v>0</v>
      </c>
      <c r="E4" s="9" t="s">
        <v>1</v>
      </c>
      <c r="F4" s="9" t="s">
        <v>1</v>
      </c>
    </row>
    <row r="5" spans="2:16" s="9" customFormat="1" x14ac:dyDescent="0.35">
      <c r="D5" s="9" t="s">
        <v>2</v>
      </c>
      <c r="E5" s="9" t="s">
        <v>3</v>
      </c>
      <c r="F5" s="9" t="s">
        <v>2</v>
      </c>
    </row>
    <row r="6" spans="2:16" s="9" customFormat="1" x14ac:dyDescent="0.35"/>
    <row r="7" spans="2:16" x14ac:dyDescent="0.35">
      <c r="B7" s="10" t="s">
        <v>9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35">
      <c r="B8" t="s">
        <v>10</v>
      </c>
      <c r="C8" t="s">
        <v>6</v>
      </c>
      <c r="D8" s="21">
        <f>'Ctax Calc 26 27'!D12</f>
        <v>564600</v>
      </c>
      <c r="E8" s="13">
        <v>7.0000000000000007E-2</v>
      </c>
      <c r="F8" s="21">
        <f t="shared" ref="F8:F9" si="0">ROUND(D8*E8,0)</f>
        <v>39522</v>
      </c>
      <c r="G8" s="11"/>
      <c r="H8" s="15"/>
      <c r="I8" s="11"/>
      <c r="J8" s="11"/>
      <c r="K8" s="11"/>
      <c r="L8" s="11"/>
      <c r="M8" s="11"/>
      <c r="N8" s="12"/>
      <c r="O8" s="12"/>
      <c r="P8" s="12"/>
    </row>
    <row r="9" spans="2:16" x14ac:dyDescent="0.35">
      <c r="B9" t="s">
        <v>11</v>
      </c>
      <c r="C9" t="s">
        <v>8</v>
      </c>
      <c r="D9" s="21">
        <f>'Ctax Calc 26 27'!D13</f>
        <v>164600</v>
      </c>
      <c r="E9" s="13">
        <v>7.0000000000000007E-2</v>
      </c>
      <c r="F9" s="21">
        <f t="shared" si="0"/>
        <v>11522</v>
      </c>
      <c r="G9" s="11"/>
      <c r="H9" s="11"/>
      <c r="I9" s="11"/>
      <c r="J9" s="11"/>
      <c r="K9" s="11"/>
      <c r="L9" s="11"/>
      <c r="M9" s="11"/>
      <c r="N9" s="12"/>
      <c r="O9" s="12"/>
      <c r="P9" s="12"/>
    </row>
    <row r="10" spans="2:16" x14ac:dyDescent="0.35">
      <c r="D10" s="11"/>
      <c r="E10" s="13"/>
      <c r="F10" s="14"/>
      <c r="G10" s="11"/>
      <c r="H10" s="11"/>
      <c r="I10" s="11"/>
      <c r="J10" s="11"/>
      <c r="K10" s="11"/>
      <c r="L10" s="11"/>
      <c r="M10" s="11"/>
      <c r="N10" s="12"/>
      <c r="O10" s="12"/>
      <c r="P10" s="12"/>
    </row>
    <row r="11" spans="2:16" x14ac:dyDescent="0.35">
      <c r="B11" s="10" t="s">
        <v>15</v>
      </c>
      <c r="D11" s="11"/>
      <c r="E11" s="13"/>
      <c r="F11" s="22">
        <f>SUM(F7:F10)</f>
        <v>51044</v>
      </c>
      <c r="G11" s="11"/>
      <c r="H11" s="11"/>
      <c r="I11" s="11"/>
      <c r="J11" s="11"/>
      <c r="K11" s="11"/>
      <c r="L11" s="11"/>
      <c r="M11" s="11"/>
      <c r="N11" s="12"/>
      <c r="O11" s="12"/>
      <c r="P11" s="12"/>
    </row>
    <row r="12" spans="2:16" x14ac:dyDescent="0.35">
      <c r="D12" s="11"/>
      <c r="E12" s="13"/>
      <c r="F12" s="11"/>
      <c r="G12" s="11"/>
      <c r="H12" s="11"/>
      <c r="I12" s="11"/>
      <c r="J12" s="11"/>
      <c r="K12" s="11"/>
      <c r="L12" s="11"/>
      <c r="M12" s="11"/>
      <c r="N12" s="12"/>
      <c r="O12" s="12"/>
      <c r="P12" s="12"/>
    </row>
    <row r="13" spans="2:16" x14ac:dyDescent="0.35">
      <c r="B13" s="10" t="s">
        <v>16</v>
      </c>
      <c r="D13" s="11"/>
      <c r="E13" s="13"/>
      <c r="F13" s="22">
        <v>600</v>
      </c>
      <c r="G13" s="11"/>
      <c r="H13" s="15"/>
      <c r="I13" s="11"/>
      <c r="J13" s="11"/>
      <c r="K13" s="11"/>
      <c r="L13" s="11"/>
      <c r="M13" s="11"/>
      <c r="N13" s="12"/>
      <c r="O13" s="12"/>
      <c r="P13" s="12"/>
    </row>
    <row r="14" spans="2:16" x14ac:dyDescent="0.35">
      <c r="D14" s="11"/>
      <c r="E14" s="13"/>
      <c r="F14" s="11"/>
      <c r="G14" s="11"/>
      <c r="H14" s="11"/>
      <c r="I14" s="11"/>
      <c r="J14" s="11"/>
      <c r="K14" s="11"/>
      <c r="L14" s="11"/>
      <c r="M14" s="11"/>
      <c r="N14" s="12"/>
      <c r="O14" s="12"/>
      <c r="P14" s="12"/>
    </row>
    <row r="15" spans="2:16" ht="15" thickBot="1" x14ac:dyDescent="0.4">
      <c r="B15" s="10" t="s">
        <v>17</v>
      </c>
      <c r="D15" s="11"/>
      <c r="E15" s="13"/>
      <c r="F15" s="23">
        <f>ROUND(F11/F13,-1)</f>
        <v>90</v>
      </c>
      <c r="G15" s="11"/>
      <c r="H15" s="11"/>
      <c r="I15" s="11"/>
      <c r="J15" s="11"/>
      <c r="K15" s="11"/>
      <c r="L15" s="11"/>
      <c r="M15" s="11"/>
      <c r="N15" s="12"/>
      <c r="O15" s="12"/>
      <c r="P15" s="12"/>
    </row>
    <row r="16" spans="2:16" ht="15" thickTop="1" x14ac:dyDescent="0.35">
      <c r="D16" s="11"/>
      <c r="E16" s="13"/>
      <c r="F16" s="11"/>
      <c r="G16" s="11"/>
      <c r="H16" s="11"/>
      <c r="I16" s="11"/>
      <c r="J16" s="11"/>
      <c r="K16" s="11"/>
      <c r="L16" s="11"/>
      <c r="M16" s="11"/>
      <c r="N16" s="12"/>
      <c r="O16" s="12"/>
      <c r="P16" s="12"/>
    </row>
    <row r="17" spans="2:16" ht="15" thickBot="1" x14ac:dyDescent="0.4">
      <c r="B17" s="10" t="s">
        <v>20</v>
      </c>
      <c r="E17" s="11"/>
      <c r="F17" s="17">
        <v>70</v>
      </c>
      <c r="G17" s="11"/>
      <c r="H17" s="11"/>
      <c r="I17" s="11"/>
      <c r="J17" s="11"/>
      <c r="K17" s="11"/>
      <c r="L17" s="11"/>
      <c r="M17" s="11"/>
      <c r="N17" s="12"/>
      <c r="O17" s="12"/>
      <c r="P17" s="12"/>
    </row>
    <row r="18" spans="2:16" x14ac:dyDescent="0.35">
      <c r="D18" s="11"/>
      <c r="E18" s="13"/>
      <c r="F18" s="11"/>
      <c r="G18" s="11"/>
      <c r="H18" s="11"/>
      <c r="I18" s="11"/>
      <c r="J18" s="11"/>
      <c r="K18" s="11"/>
      <c r="L18" s="11"/>
      <c r="M18" s="11"/>
      <c r="N18" s="12"/>
      <c r="O18" s="12"/>
      <c r="P18" s="12"/>
    </row>
    <row r="19" spans="2:16" x14ac:dyDescent="0.35">
      <c r="D19" s="11"/>
      <c r="E19" s="13"/>
      <c r="F19" s="11"/>
      <c r="G19" s="11"/>
      <c r="H19" s="11"/>
      <c r="I19" s="11"/>
      <c r="J19" s="11"/>
      <c r="K19" s="11"/>
      <c r="L19" s="11"/>
      <c r="M19" s="11"/>
      <c r="N19" s="12"/>
      <c r="O19" s="12"/>
      <c r="P19" s="12"/>
    </row>
    <row r="20" spans="2:16" x14ac:dyDescent="0.35"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  <c r="O20" s="12"/>
      <c r="P20" s="12"/>
    </row>
    <row r="21" spans="2:16" x14ac:dyDescent="0.35"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  <c r="O21" s="12"/>
      <c r="P21" s="12"/>
    </row>
    <row r="22" spans="2:16" x14ac:dyDescent="0.35"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  <c r="O22" s="12"/>
      <c r="P22" s="12"/>
    </row>
    <row r="23" spans="2:16" x14ac:dyDescent="0.35"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/>
      <c r="O23" s="12"/>
      <c r="P23" s="12"/>
    </row>
    <row r="24" spans="2:16" x14ac:dyDescent="0.35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/>
      <c r="O24" s="12"/>
      <c r="P24" s="12"/>
    </row>
    <row r="25" spans="2:16" x14ac:dyDescent="0.35"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2:16" x14ac:dyDescent="0.35"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2:16" x14ac:dyDescent="0.35"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Ctax Calc 26 27</vt:lpstr>
      <vt:lpstr>NNDR Calc 26 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2026-05-11T10:14:39Z</dcterms:created>
  <dcterms:modified xsi:type="dcterms:W3CDTF">2026-05-11T10:15:08Z</dcterms:modified>
</cp:coreProperties>
</file>