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75" windowWidth="15570" windowHeight="9810"/>
  </bookViews>
  <sheets>
    <sheet name="Summary " sheetId="3" r:id="rId1"/>
    <sheet name="calculation" sheetId="6" r:id="rId2"/>
    <sheet name="debt recovery salaries" sheetId="7" r:id="rId3"/>
  </sheets>
  <externalReferences>
    <externalReference r:id="rId4"/>
  </externalReferences>
  <definedNames>
    <definedName name="Activity">'[1]Central Summary Return'!#REF!</definedName>
    <definedName name="Ad_ed_stand">#REF!</definedName>
    <definedName name="Cat1_1">#REF!</definedName>
    <definedName name="cat1_10">#REF!</definedName>
    <definedName name="cat1_11">#REF!</definedName>
    <definedName name="cat1_12">#REF!</definedName>
    <definedName name="cat1_2">#REF!</definedName>
    <definedName name="cat1_3">#REF!</definedName>
    <definedName name="cat1_4">#REF!</definedName>
    <definedName name="cat1_5">#REF!</definedName>
    <definedName name="cat1_6">#REF!</definedName>
    <definedName name="cat1_7">#REF!</definedName>
    <definedName name="cat1_8">#REF!</definedName>
    <definedName name="cat1_9">#REF!</definedName>
    <definedName name="category_1">#REF!</definedName>
    <definedName name="category_2">#REF!</definedName>
    <definedName name="category_3">#REF!</definedName>
    <definedName name="category_4">#REF!</definedName>
    <definedName name="category_5">#REF!</definedName>
    <definedName name="_xlnm.Criteria">#REF!</definedName>
    <definedName name="_xlnm.Database">#REF!</definedName>
    <definedName name="_xlnm.Extract">#REF!</definedName>
    <definedName name="grant_17">#REF!</definedName>
    <definedName name="grant_19a">#REF!</definedName>
    <definedName name="grant_6">#REF!</definedName>
    <definedName name="handsets">#REF!</definedName>
    <definedName name="header">#REF!</definedName>
    <definedName name="hsg_net_exc_trn">#REF!</definedName>
    <definedName name="HTML_CodePage" hidden="1">1252</definedName>
    <definedName name="HTML_Control" hidden="1">{"'summary'!$A$6:$I$37"}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"P:\Standards Fund\Intranet\TSF Intranet\Home Page 9900 Project.htm"</definedName>
    <definedName name="HTML_PathTemplate" hidden="1">"P:\Standards Fund\Intranet\TSF Intranet\Home Page.htm"</definedName>
    <definedName name="mobiles">#REF!</definedName>
    <definedName name="net_exc_trn">#REF!</definedName>
    <definedName name="net_inc_trn">#REF!</definedName>
    <definedName name="sheet1_header">#REF!</definedName>
    <definedName name="sheet1_summary">#REF!</definedName>
    <definedName name="sheet10_header">#REF!</definedName>
    <definedName name="sheet10_summary">#REF!</definedName>
    <definedName name="sheet100_header">#REF!</definedName>
    <definedName name="sheet100_summary">#REF!</definedName>
    <definedName name="sheet101_header">#REF!</definedName>
    <definedName name="sheet101_summary">#REF!</definedName>
    <definedName name="sheet102_header">#REF!</definedName>
    <definedName name="sheet102_summary">#REF!</definedName>
    <definedName name="sheet103_header">#REF!</definedName>
    <definedName name="sheet103_summary">#REF!</definedName>
    <definedName name="sheet104_header">#REF!</definedName>
    <definedName name="sheet104_summary">#REF!</definedName>
    <definedName name="sheet105_header">#REF!</definedName>
    <definedName name="sheet105_summary">#REF!</definedName>
    <definedName name="sheet106_header">#REF!</definedName>
    <definedName name="sheet106_summary">#REF!</definedName>
    <definedName name="sheet107_header">#REF!</definedName>
    <definedName name="sheet107_summary">#REF!</definedName>
    <definedName name="sheet108_header">#REF!</definedName>
    <definedName name="sheet108_summary">#REF!</definedName>
    <definedName name="sheet109_header">#REF!</definedName>
    <definedName name="sheet109_summary">#REF!</definedName>
    <definedName name="sheet11_header">#REF!</definedName>
    <definedName name="sheet11_summary">#REF!</definedName>
    <definedName name="sheet110_header">#REF!</definedName>
    <definedName name="sheet110_summary">#REF!</definedName>
    <definedName name="sheet111_header">#REF!</definedName>
    <definedName name="sheet111_summary">#REF!</definedName>
    <definedName name="sheet112_header">#REF!</definedName>
    <definedName name="sheet112_summary">#REF!</definedName>
    <definedName name="sheet113_header">#REF!</definedName>
    <definedName name="sheet113_summary">#REF!</definedName>
    <definedName name="sheet114_header">#REF!</definedName>
    <definedName name="sheet114_summary">#REF!</definedName>
    <definedName name="sheet115_header">#REF!</definedName>
    <definedName name="sheet115_summary">#REF!</definedName>
    <definedName name="sheet116_header">#REF!</definedName>
    <definedName name="sheet116_summary">#REF!</definedName>
    <definedName name="sheet117_header">#REF!</definedName>
    <definedName name="sheet117_summary">#REF!</definedName>
    <definedName name="sheet118_header">#REF!</definedName>
    <definedName name="sheet118_summary">#REF!</definedName>
    <definedName name="sheet119_header">#REF!</definedName>
    <definedName name="sheet119_summary">#REF!</definedName>
    <definedName name="sheet12_header">#REF!</definedName>
    <definedName name="sheet12_summary">#REF!</definedName>
    <definedName name="sheet120_header">#REF!</definedName>
    <definedName name="sheet120_summary">#REF!</definedName>
    <definedName name="sheet121_header">#REF!</definedName>
    <definedName name="sheet121_summary">#REF!</definedName>
    <definedName name="sheet122_header">#REF!</definedName>
    <definedName name="sheet122_summary">#REF!</definedName>
    <definedName name="sheet123_header">#REF!</definedName>
    <definedName name="sheet123_summary">#REF!</definedName>
    <definedName name="sheet124_header">#REF!</definedName>
    <definedName name="sheet124_summary">#REF!</definedName>
    <definedName name="sheet125_header">#REF!</definedName>
    <definedName name="sheet125_summary">#REF!</definedName>
    <definedName name="sheet126_header">#REF!</definedName>
    <definedName name="sheet126_summary">#REF!</definedName>
    <definedName name="sheet127_header">#REF!</definedName>
    <definedName name="sheet127_summary">#REF!</definedName>
    <definedName name="sheet128_header">#REF!</definedName>
    <definedName name="sheet128_summary">#REF!</definedName>
    <definedName name="sheet129_header">#REF!</definedName>
    <definedName name="sheet129_summary">#REF!</definedName>
    <definedName name="sheet13_header">#REF!</definedName>
    <definedName name="sheet13_summary">#REF!</definedName>
    <definedName name="sheet130_header">#REF!</definedName>
    <definedName name="sheet130_summary">#REF!</definedName>
    <definedName name="sheet131_header">#REF!</definedName>
    <definedName name="sheet131_summary">#REF!</definedName>
    <definedName name="sheet132_header">#REF!</definedName>
    <definedName name="sheet132_summary">#REF!</definedName>
    <definedName name="sheet133_header">#REF!</definedName>
    <definedName name="sheet133_summary">#REF!</definedName>
    <definedName name="sheet134_header">#REF!</definedName>
    <definedName name="sheet134_summary">#REF!</definedName>
    <definedName name="sheet135_header">#REF!</definedName>
    <definedName name="sheet135_summary">#REF!</definedName>
    <definedName name="sheet136_header">#REF!</definedName>
    <definedName name="sheet136_summary">#REF!</definedName>
    <definedName name="sheet137_header">#REF!</definedName>
    <definedName name="sheet137_summary">#REF!</definedName>
    <definedName name="sheet138_header">#REF!</definedName>
    <definedName name="sheet138_summary">#REF!</definedName>
    <definedName name="sheet139_header">#REF!</definedName>
    <definedName name="sheet139_summary">#REF!</definedName>
    <definedName name="sheet14_header">#REF!</definedName>
    <definedName name="sheet14_summary">#REF!</definedName>
    <definedName name="sheet140_header">#REF!</definedName>
    <definedName name="sheet140_summary">#REF!</definedName>
    <definedName name="sheet141_header">#REF!</definedName>
    <definedName name="sheet141_summary">#REF!</definedName>
    <definedName name="sheet142_header">#REF!</definedName>
    <definedName name="sheet142_summary">#REF!</definedName>
    <definedName name="sheet143_header">#REF!</definedName>
    <definedName name="sheet143_summary">#REF!</definedName>
    <definedName name="sheet144_header">#REF!</definedName>
    <definedName name="sheet144_summary">#REF!</definedName>
    <definedName name="sheet145_header">#REF!</definedName>
    <definedName name="sheet145_summary">#REF!</definedName>
    <definedName name="sheet146_header">#REF!</definedName>
    <definedName name="sheet146_summary">#REF!</definedName>
    <definedName name="sheet147_header">#REF!</definedName>
    <definedName name="sheet147_summary">#REF!</definedName>
    <definedName name="sheet148_header">#REF!</definedName>
    <definedName name="sheet148_summary">#REF!</definedName>
    <definedName name="sheet149_header">#REF!</definedName>
    <definedName name="sheet149_summary">#REF!</definedName>
    <definedName name="sheet15_header">#REF!</definedName>
    <definedName name="sheet15_summary">#REF!</definedName>
    <definedName name="sheet150_header">#REF!</definedName>
    <definedName name="sheet150_summary">#REF!</definedName>
    <definedName name="sheet151_header">#REF!</definedName>
    <definedName name="sheet151_summary">#REF!</definedName>
    <definedName name="sheet152_header">#REF!</definedName>
    <definedName name="sheet152_summary">#REF!</definedName>
    <definedName name="sheet153_header">#REF!</definedName>
    <definedName name="sheet153_summary">#REF!</definedName>
    <definedName name="sheet154_header">#REF!</definedName>
    <definedName name="sheet154_summary">#REF!</definedName>
    <definedName name="sheet155_header">#REF!</definedName>
    <definedName name="sheet155_summary">#REF!</definedName>
    <definedName name="sheet156_header">#REF!</definedName>
    <definedName name="sheet156_summary">#REF!</definedName>
    <definedName name="sheet157_header">#REF!</definedName>
    <definedName name="sheet157_summary">#REF!</definedName>
    <definedName name="sheet158_header">#REF!</definedName>
    <definedName name="sheet158_summary">#REF!</definedName>
    <definedName name="sheet159_header">#REF!</definedName>
    <definedName name="sheet159_summary">#REF!</definedName>
    <definedName name="sheet16_header">#REF!</definedName>
    <definedName name="sheet16_summary">#REF!</definedName>
    <definedName name="sheet160_header">#REF!</definedName>
    <definedName name="sheet160_summary">#REF!</definedName>
    <definedName name="sheet161_header">#REF!</definedName>
    <definedName name="sheet161_summary">#REF!</definedName>
    <definedName name="sheet162_header">#REF!</definedName>
    <definedName name="sheet162_summary">#REF!</definedName>
    <definedName name="sheet163_header">#REF!</definedName>
    <definedName name="sheet163_summary">#REF!</definedName>
    <definedName name="sheet164_header">#REF!</definedName>
    <definedName name="sheet164_summary">#REF!</definedName>
    <definedName name="sheet165_header">#REF!</definedName>
    <definedName name="sheet165_summary">#REF!</definedName>
    <definedName name="sheet166_header">#REF!</definedName>
    <definedName name="sheet166_summary">#REF!</definedName>
    <definedName name="sheet167_header">#REF!</definedName>
    <definedName name="sheet167_summary">#REF!</definedName>
    <definedName name="sheet168_header">#REF!</definedName>
    <definedName name="sheet168_summary">#REF!</definedName>
    <definedName name="sheet169_header">#REF!</definedName>
    <definedName name="sheet169_summary">#REF!</definedName>
    <definedName name="sheet17_header">#REF!</definedName>
    <definedName name="sheet17_summary">#REF!</definedName>
    <definedName name="sheet170_header">#REF!</definedName>
    <definedName name="sheet170_summary">#REF!</definedName>
    <definedName name="sheet171_header">#REF!</definedName>
    <definedName name="sheet171_summary">#REF!</definedName>
    <definedName name="sheet172_header">#REF!</definedName>
    <definedName name="sheet172_summary">#REF!</definedName>
    <definedName name="sheet173_header">#REF!</definedName>
    <definedName name="sheet173_summary">#REF!</definedName>
    <definedName name="sheet174_header">#REF!</definedName>
    <definedName name="sheet174_summary">#REF!</definedName>
    <definedName name="sheet175_header">#REF!</definedName>
    <definedName name="sheet175_summary">#REF!</definedName>
    <definedName name="sheet176_header">#REF!</definedName>
    <definedName name="sheet176_summary">#REF!</definedName>
    <definedName name="sheet177_header">#REF!</definedName>
    <definedName name="sheet177_summary">#REF!</definedName>
    <definedName name="sheet178_header">#REF!</definedName>
    <definedName name="sheet178_summary">#REF!</definedName>
    <definedName name="sheet179_header">#REF!</definedName>
    <definedName name="sheet179_summary">#REF!</definedName>
    <definedName name="sheet18_header">#REF!</definedName>
    <definedName name="sheet18_summary">#REF!</definedName>
    <definedName name="sheet180_header">#REF!</definedName>
    <definedName name="sheet180_summary">#REF!</definedName>
    <definedName name="sheet181_header">#REF!</definedName>
    <definedName name="sheet181_summary">#REF!</definedName>
    <definedName name="sheet182_header">#REF!</definedName>
    <definedName name="sheet182_summary">#REF!</definedName>
    <definedName name="sheet183_header">#REF!</definedName>
    <definedName name="sheet183_summary">#REF!</definedName>
    <definedName name="sheet184_header">#REF!</definedName>
    <definedName name="sheet184_summary">#REF!</definedName>
    <definedName name="sheet185_header">#REF!</definedName>
    <definedName name="sheet185_summary">#REF!</definedName>
    <definedName name="sheet186_header">#REF!</definedName>
    <definedName name="sheet186_summary">#REF!</definedName>
    <definedName name="sheet187_header">#REF!</definedName>
    <definedName name="sheet187_summary">#REF!</definedName>
    <definedName name="sheet188_header">#REF!</definedName>
    <definedName name="sheet188_summary">#REF!</definedName>
    <definedName name="sheet189_header">#REF!</definedName>
    <definedName name="sheet189_summary">#REF!</definedName>
    <definedName name="sheet19_header">#REF!</definedName>
    <definedName name="sheet19_summary">#REF!</definedName>
    <definedName name="sheet190_header">#REF!</definedName>
    <definedName name="sheet190_summary">#REF!</definedName>
    <definedName name="sheet191_header">#REF!</definedName>
    <definedName name="sheet191_summary">#REF!</definedName>
    <definedName name="sheet192_header">#REF!</definedName>
    <definedName name="sheet192_summary">#REF!</definedName>
    <definedName name="sheet193_header">#REF!</definedName>
    <definedName name="sheet193_summary">#REF!</definedName>
    <definedName name="sheet194_header">#REF!</definedName>
    <definedName name="sheet194_summary">#REF!</definedName>
    <definedName name="sheet195_header">#REF!</definedName>
    <definedName name="sheet195_summary">#REF!</definedName>
    <definedName name="sheet196_header">#REF!</definedName>
    <definedName name="sheet196_summary">#REF!</definedName>
    <definedName name="sheet197_header">#REF!</definedName>
    <definedName name="sheet197_summary">#REF!</definedName>
    <definedName name="sheet198_header">#REF!</definedName>
    <definedName name="sheet198_summary">#REF!</definedName>
    <definedName name="sheet199_header">#REF!</definedName>
    <definedName name="sheet199_summary">#REF!</definedName>
    <definedName name="sheet2_header">#REF!</definedName>
    <definedName name="sheet2_summary">#REF!</definedName>
    <definedName name="sheet20_header">#REF!</definedName>
    <definedName name="sheet20_summary">#REF!</definedName>
    <definedName name="sheet200_header">#REF!</definedName>
    <definedName name="sheet200_summary">#REF!</definedName>
    <definedName name="sheet201_header">#REF!</definedName>
    <definedName name="sheet201_summary">#REF!</definedName>
    <definedName name="sheet202_header">#REF!</definedName>
    <definedName name="sheet202_summary">#REF!</definedName>
    <definedName name="sheet203_header">#REF!</definedName>
    <definedName name="sheet203_summary">#REF!</definedName>
    <definedName name="sheet204_header">#REF!</definedName>
    <definedName name="sheet204_summary">#REF!</definedName>
    <definedName name="sheet205_header">#REF!</definedName>
    <definedName name="sheet205_summary">#REF!</definedName>
    <definedName name="sheet206_header">#REF!</definedName>
    <definedName name="sheet206_summary">#REF!</definedName>
    <definedName name="sheet207_header">#REF!</definedName>
    <definedName name="sheet207_summary">#REF!</definedName>
    <definedName name="sheet208_header">#REF!</definedName>
    <definedName name="sheet208_summary">#REF!</definedName>
    <definedName name="sheet209_header">#REF!</definedName>
    <definedName name="sheet209_summary">#REF!</definedName>
    <definedName name="sheet21_header">#REF!</definedName>
    <definedName name="sheet21_summary">#REF!</definedName>
    <definedName name="sheet210_header">#REF!</definedName>
    <definedName name="sheet210_summary">#REF!</definedName>
    <definedName name="sheet211_header">#REF!</definedName>
    <definedName name="sheet211_summary">#REF!</definedName>
    <definedName name="sheet212_header">#REF!</definedName>
    <definedName name="sheet212_summary">#REF!</definedName>
    <definedName name="sheet213_header">#REF!</definedName>
    <definedName name="sheet213_summary">#REF!</definedName>
    <definedName name="sheet214_header">#REF!</definedName>
    <definedName name="sheet214_summary">#REF!</definedName>
    <definedName name="sheet215_header">#REF!</definedName>
    <definedName name="sheet215_summary">#REF!</definedName>
    <definedName name="sheet216_header">#REF!</definedName>
    <definedName name="sheet216_summary">#REF!</definedName>
    <definedName name="sheet217_header">#REF!</definedName>
    <definedName name="sheet217_summary">#REF!</definedName>
    <definedName name="sheet218_header">#REF!</definedName>
    <definedName name="sheet218_summary">#REF!</definedName>
    <definedName name="sheet219_header">#REF!</definedName>
    <definedName name="sheet219_summary">#REF!</definedName>
    <definedName name="sheet22_header">#REF!</definedName>
    <definedName name="sheet22_summary">#REF!</definedName>
    <definedName name="sheet220_header">#REF!</definedName>
    <definedName name="sheet220_summary">#REF!</definedName>
    <definedName name="sheet221_header">#REF!</definedName>
    <definedName name="sheet221_summary">#REF!</definedName>
    <definedName name="sheet222_header">#REF!</definedName>
    <definedName name="sheet222_summary">#REF!</definedName>
    <definedName name="sheet223_header">#REF!</definedName>
    <definedName name="sheet223_summary">#REF!</definedName>
    <definedName name="sheet224_header">#REF!</definedName>
    <definedName name="sheet224_summary">#REF!</definedName>
    <definedName name="sheet225_header">#REF!</definedName>
    <definedName name="sheet225_summary">#REF!</definedName>
    <definedName name="sheet226_header">#REF!</definedName>
    <definedName name="sheet226_summary">#REF!</definedName>
    <definedName name="sheet227_header">#REF!</definedName>
    <definedName name="sheet227_summary">#REF!</definedName>
    <definedName name="sheet228_header">#REF!</definedName>
    <definedName name="sheet228_summary">#REF!</definedName>
    <definedName name="sheet229_header">#REF!</definedName>
    <definedName name="sheet229_summary">#REF!</definedName>
    <definedName name="sheet23_header">#REF!</definedName>
    <definedName name="sheet23_summary">#REF!</definedName>
    <definedName name="sheet230_header">#REF!</definedName>
    <definedName name="sheet230_summary">#REF!</definedName>
    <definedName name="sheet231_header">#REF!</definedName>
    <definedName name="sheet231_summary">#REF!</definedName>
    <definedName name="sheet232_header">#REF!</definedName>
    <definedName name="sheet232_summary">#REF!</definedName>
    <definedName name="sheet233_header">#REF!</definedName>
    <definedName name="sheet233_summary">#REF!</definedName>
    <definedName name="sheet234_header">#REF!</definedName>
    <definedName name="sheet234_summary">#REF!</definedName>
    <definedName name="sheet235_header">#REF!</definedName>
    <definedName name="sheet235_summary">#REF!</definedName>
    <definedName name="sheet236_header">#REF!</definedName>
    <definedName name="sheet236_summary">#REF!</definedName>
    <definedName name="sheet237_header">#REF!</definedName>
    <definedName name="sheet237_summary">#REF!</definedName>
    <definedName name="sheet238_header">#REF!</definedName>
    <definedName name="sheet238_summary">#REF!</definedName>
    <definedName name="sheet239_header">#REF!</definedName>
    <definedName name="sheet239_summary">#REF!</definedName>
    <definedName name="sheet24_header">#REF!</definedName>
    <definedName name="sheet24_summary">#REF!</definedName>
    <definedName name="sheet240_header">#REF!</definedName>
    <definedName name="sheet240_summary">#REF!</definedName>
    <definedName name="sheet241_header">#REF!</definedName>
    <definedName name="sheet241_summary">#REF!</definedName>
    <definedName name="sheet242_header">#REF!</definedName>
    <definedName name="sheet242_summary">#REF!</definedName>
    <definedName name="sheet243_header">#REF!</definedName>
    <definedName name="sheet243_summary">#REF!</definedName>
    <definedName name="sheet244_header">#REF!</definedName>
    <definedName name="sheet244_summary">#REF!</definedName>
    <definedName name="sheet245_header">#REF!</definedName>
    <definedName name="sheet245_summary">#REF!</definedName>
    <definedName name="sheet246_header">#REF!</definedName>
    <definedName name="sheet246_summary">#REF!</definedName>
    <definedName name="sheet247_header">#REF!</definedName>
    <definedName name="sheet247_summary">#REF!</definedName>
    <definedName name="sheet248_header">#REF!</definedName>
    <definedName name="sheet248_summary">#REF!</definedName>
    <definedName name="sheet249_header">#REF!</definedName>
    <definedName name="sheet249_summary">#REF!</definedName>
    <definedName name="sheet25_header">#REF!</definedName>
    <definedName name="sheet25_summary">#REF!</definedName>
    <definedName name="sheet250_header">#REF!</definedName>
    <definedName name="sheet250_summary">#REF!</definedName>
    <definedName name="sheet251_header">#REF!</definedName>
    <definedName name="sheet251_summary">#REF!</definedName>
    <definedName name="sheet252_header">#REF!</definedName>
    <definedName name="sheet252_summary">#REF!</definedName>
    <definedName name="sheet253_header">#REF!</definedName>
    <definedName name="sheet253_summary">#REF!</definedName>
    <definedName name="sheet254_header">#REF!</definedName>
    <definedName name="sheet254_summary">#REF!</definedName>
    <definedName name="sheet255_header">#REF!</definedName>
    <definedName name="sheet255_summary">#REF!</definedName>
    <definedName name="sheet256_header">#REF!</definedName>
    <definedName name="sheet256_summary">#REF!</definedName>
    <definedName name="sheet257_header">#REF!</definedName>
    <definedName name="sheet257_summary">#REF!</definedName>
    <definedName name="sheet258_header">#REF!</definedName>
    <definedName name="sheet258_summary">#REF!</definedName>
    <definedName name="sheet259_header">#REF!</definedName>
    <definedName name="sheet259_summary">#REF!</definedName>
    <definedName name="sheet26_header">#REF!</definedName>
    <definedName name="sheet26_summary">#REF!</definedName>
    <definedName name="sheet260_header">#REF!</definedName>
    <definedName name="sheet260_summary">#REF!</definedName>
    <definedName name="sheet261_header">#REF!</definedName>
    <definedName name="sheet261_summary">#REF!</definedName>
    <definedName name="sheet262_header">#REF!</definedName>
    <definedName name="sheet262_summary">#REF!</definedName>
    <definedName name="sheet263_header">#REF!</definedName>
    <definedName name="sheet263_summary">#REF!</definedName>
    <definedName name="sheet264_header">#REF!</definedName>
    <definedName name="sheet264_summary">#REF!</definedName>
    <definedName name="sheet265_header">#REF!</definedName>
    <definedName name="sheet265_summary">#REF!</definedName>
    <definedName name="sheet266_header">#REF!</definedName>
    <definedName name="sheet266_summary">#REF!</definedName>
    <definedName name="sheet267_header">#REF!</definedName>
    <definedName name="sheet267_summary">#REF!</definedName>
    <definedName name="sheet268_header">#REF!</definedName>
    <definedName name="sheet268_summary">#REF!</definedName>
    <definedName name="sheet269_header">#REF!</definedName>
    <definedName name="sheet269_summary">#REF!</definedName>
    <definedName name="sheet27_header">#REF!</definedName>
    <definedName name="sheet27_summary">#REF!</definedName>
    <definedName name="sheet270_header">#REF!</definedName>
    <definedName name="sheet270_summary">#REF!</definedName>
    <definedName name="sheet271_header">#REF!</definedName>
    <definedName name="sheet271_summary">#REF!</definedName>
    <definedName name="sheet272_header">#REF!</definedName>
    <definedName name="sheet272_summary">#REF!</definedName>
    <definedName name="sheet273_header">#REF!</definedName>
    <definedName name="sheet273_summary">#REF!</definedName>
    <definedName name="sheet274_header">#REF!</definedName>
    <definedName name="sheet274_summary">#REF!</definedName>
    <definedName name="sheet275_header">#REF!</definedName>
    <definedName name="sheet275_summary">#REF!</definedName>
    <definedName name="sheet276_header">#REF!</definedName>
    <definedName name="sheet276_summary">#REF!</definedName>
    <definedName name="sheet277_header">#REF!</definedName>
    <definedName name="sheet277_summary">#REF!</definedName>
    <definedName name="sheet278_header">#REF!</definedName>
    <definedName name="sheet278_summary">#REF!</definedName>
    <definedName name="sheet279_header">#REF!</definedName>
    <definedName name="sheet279_summary">#REF!</definedName>
    <definedName name="sheet28_header">#REF!</definedName>
    <definedName name="sheet28_summary">#REF!</definedName>
    <definedName name="sheet280_header">#REF!</definedName>
    <definedName name="sheet280_summary">#REF!</definedName>
    <definedName name="sheet281_header">#REF!</definedName>
    <definedName name="sheet281_summary">#REF!</definedName>
    <definedName name="sheet282_header">#REF!</definedName>
    <definedName name="sheet282_summary">#REF!</definedName>
    <definedName name="sheet283_header">#REF!</definedName>
    <definedName name="sheet283_summary">#REF!</definedName>
    <definedName name="sheet284_header">#REF!</definedName>
    <definedName name="sheet284_summary">#REF!</definedName>
    <definedName name="sheet285_header">#REF!</definedName>
    <definedName name="sheet285_summary">#REF!</definedName>
    <definedName name="sheet286_header">#REF!</definedName>
    <definedName name="sheet286_summary">#REF!</definedName>
    <definedName name="sheet287_header">#REF!</definedName>
    <definedName name="sheet287_summary">#REF!</definedName>
    <definedName name="sheet288_header">#REF!</definedName>
    <definedName name="sheet288_summary">#REF!</definedName>
    <definedName name="sheet289_header">#REF!</definedName>
    <definedName name="sheet289_summary">#REF!</definedName>
    <definedName name="sheet29_header">#REF!</definedName>
    <definedName name="sheet29_summary">#REF!</definedName>
    <definedName name="sheet3_header">#REF!</definedName>
    <definedName name="sheet3_summary">#REF!</definedName>
    <definedName name="sheet30_header">#REF!</definedName>
    <definedName name="sheet30_summary">#REF!</definedName>
    <definedName name="sheet31_header">#REF!</definedName>
    <definedName name="sheet31_summary">#REF!</definedName>
    <definedName name="sheet32_header">#REF!</definedName>
    <definedName name="sheet32_summary">#REF!</definedName>
    <definedName name="sheet33_header">#REF!</definedName>
    <definedName name="sheet33_summary">#REF!</definedName>
    <definedName name="sheet34_header">#REF!</definedName>
    <definedName name="sheet34_summary">#REF!</definedName>
    <definedName name="sheet35_header">#REF!</definedName>
    <definedName name="sheet35_summary">#REF!</definedName>
    <definedName name="sheet36_header">#REF!</definedName>
    <definedName name="sheet36_summary">#REF!</definedName>
    <definedName name="sheet37_header">#REF!</definedName>
    <definedName name="sheet37_summary">#REF!</definedName>
    <definedName name="sheet38_header">#REF!</definedName>
    <definedName name="sheet38_summary">#REF!</definedName>
    <definedName name="sheet39_header">#REF!</definedName>
    <definedName name="sheet39_summary">#REF!</definedName>
    <definedName name="sheet4_header">#REF!</definedName>
    <definedName name="sheet4_summary">#REF!</definedName>
    <definedName name="sheet40_header">#REF!</definedName>
    <definedName name="sheet40_summary">#REF!</definedName>
    <definedName name="sheet41_header">#REF!</definedName>
    <definedName name="sheet41_summary">#REF!</definedName>
    <definedName name="sheet42_header">#REF!</definedName>
    <definedName name="sheet42_summary">#REF!</definedName>
    <definedName name="sheet43_header">#REF!</definedName>
    <definedName name="sheet43_summary">#REF!</definedName>
    <definedName name="sheet44_header">#REF!</definedName>
    <definedName name="sheet44_summary">#REF!</definedName>
    <definedName name="sheet45_header">#REF!</definedName>
    <definedName name="sheet45_summary">#REF!</definedName>
    <definedName name="sheet46_header">#REF!</definedName>
    <definedName name="sheet46_summary">#REF!</definedName>
    <definedName name="sheet47_header">#REF!</definedName>
    <definedName name="sheet47_summary">#REF!</definedName>
    <definedName name="sheet48_header">#REF!</definedName>
    <definedName name="sheet48_summary">#REF!</definedName>
    <definedName name="sheet49_header">#REF!</definedName>
    <definedName name="sheet49_summary">#REF!</definedName>
    <definedName name="sheet5_header">#REF!</definedName>
    <definedName name="sheet5_summary">#REF!</definedName>
    <definedName name="sheet50_header">#REF!</definedName>
    <definedName name="sheet50_summary">#REF!</definedName>
    <definedName name="sheet51_header">#REF!</definedName>
    <definedName name="sheet51_summary">#REF!</definedName>
    <definedName name="sheet52_header">#REF!</definedName>
    <definedName name="sheet52_summary">#REF!</definedName>
    <definedName name="sheet53_header">#REF!</definedName>
    <definedName name="sheet53_summary">#REF!</definedName>
    <definedName name="sheet54_header">#REF!</definedName>
    <definedName name="sheet54_summary">#REF!</definedName>
    <definedName name="sheet55_header">#REF!</definedName>
    <definedName name="sheet55_summary">#REF!</definedName>
    <definedName name="sheet56_header">#REF!</definedName>
    <definedName name="sheet56_summary">#REF!</definedName>
    <definedName name="sheet57_header">#REF!</definedName>
    <definedName name="sheet57_summary">#REF!</definedName>
    <definedName name="sheet58_header">#REF!</definedName>
    <definedName name="sheet58_summary">#REF!</definedName>
    <definedName name="sheet59_header">#REF!</definedName>
    <definedName name="sheet59_summary">#REF!</definedName>
    <definedName name="sheet6_header">#REF!</definedName>
    <definedName name="sheet6_summary">#REF!</definedName>
    <definedName name="sheet60_header">#REF!</definedName>
    <definedName name="sheet60_summary">#REF!</definedName>
    <definedName name="sheet61_header">#REF!</definedName>
    <definedName name="sheet61_summary">#REF!</definedName>
    <definedName name="sheet62_header">#REF!</definedName>
    <definedName name="sheet62_summary">#REF!</definedName>
    <definedName name="sheet63_header">#REF!</definedName>
    <definedName name="sheet63_summary">#REF!</definedName>
    <definedName name="sheet64_header">#REF!</definedName>
    <definedName name="sheet64_summary">#REF!</definedName>
    <definedName name="sheet65_header">#REF!</definedName>
    <definedName name="sheet65_summary">#REF!</definedName>
    <definedName name="sheet66_header">#REF!</definedName>
    <definedName name="sheet66_summary">#REF!</definedName>
    <definedName name="sheet67_header">#REF!</definedName>
    <definedName name="sheet67_summary">#REF!</definedName>
    <definedName name="sheet68_header">#REF!</definedName>
    <definedName name="sheet68_summary">#REF!</definedName>
    <definedName name="sheet69_header">#REF!</definedName>
    <definedName name="sheet69_summary">#REF!</definedName>
    <definedName name="sheet7_header">#REF!</definedName>
    <definedName name="sheet7_summary">#REF!</definedName>
    <definedName name="sheet70_header">#REF!</definedName>
    <definedName name="sheet70_summary">#REF!</definedName>
    <definedName name="sheet71_header">#REF!</definedName>
    <definedName name="sheet71_summary">#REF!</definedName>
    <definedName name="sheet72_header">#REF!</definedName>
    <definedName name="sheet72_summary">#REF!</definedName>
    <definedName name="sheet73_header">#REF!</definedName>
    <definedName name="sheet73_summary">#REF!</definedName>
    <definedName name="sheet74_header">#REF!</definedName>
    <definedName name="sheet74_summary">#REF!</definedName>
    <definedName name="sheet75_header">#REF!</definedName>
    <definedName name="sheet75_summary">#REF!</definedName>
    <definedName name="sheet76_header">#REF!</definedName>
    <definedName name="sheet76_summary">#REF!</definedName>
    <definedName name="sheet77_header">#REF!</definedName>
    <definedName name="sheet77_summary">#REF!</definedName>
    <definedName name="sheet78_header">#REF!</definedName>
    <definedName name="sheet78_summary">#REF!</definedName>
    <definedName name="sheet79_header">#REF!</definedName>
    <definedName name="sheet79_summary">#REF!</definedName>
    <definedName name="sheet8_header">#REF!</definedName>
    <definedName name="sheet8_summary">#REF!</definedName>
    <definedName name="sheet80_header">#REF!</definedName>
    <definedName name="sheet80_summary">#REF!</definedName>
    <definedName name="sheet81_header">#REF!</definedName>
    <definedName name="sheet81_summary">#REF!</definedName>
    <definedName name="sheet82_header">#REF!</definedName>
    <definedName name="sheet82_summary">#REF!</definedName>
    <definedName name="sheet83_header">#REF!</definedName>
    <definedName name="sheet83_summary">#REF!</definedName>
    <definedName name="sheet84_header">#REF!</definedName>
    <definedName name="sheet84_summary">#REF!</definedName>
    <definedName name="sheet85_header">#REF!</definedName>
    <definedName name="sheet85_summary">#REF!</definedName>
    <definedName name="sheet86_header">#REF!</definedName>
    <definedName name="sheet86_summary">#REF!</definedName>
    <definedName name="sheet87_header">#REF!</definedName>
    <definedName name="sheet87_summary">#REF!</definedName>
    <definedName name="sheet88_header">#REF!</definedName>
    <definedName name="sheet88_summary">#REF!</definedName>
    <definedName name="sheet89_header">#REF!</definedName>
    <definedName name="sheet89_summary">#REF!</definedName>
    <definedName name="sheet9_header">#REF!</definedName>
    <definedName name="sheet9_summary">#REF!</definedName>
    <definedName name="sheet90_header">#REF!</definedName>
    <definedName name="sheet90_summary">#REF!</definedName>
    <definedName name="sheet91_header">#REF!</definedName>
    <definedName name="sheet91_summary">#REF!</definedName>
    <definedName name="sheet92_header">#REF!</definedName>
    <definedName name="sheet92_summary">#REF!</definedName>
    <definedName name="sheet93_header">#REF!</definedName>
    <definedName name="sheet93_summary">#REF!</definedName>
    <definedName name="sheet94_header">#REF!</definedName>
    <definedName name="sheet94_summary">#REF!</definedName>
    <definedName name="sheet95_header">#REF!</definedName>
    <definedName name="sheet95_summary">#REF!</definedName>
    <definedName name="sheet96_header">#REF!</definedName>
    <definedName name="sheet96_summary">#REF!</definedName>
    <definedName name="sheet97_header">#REF!</definedName>
    <definedName name="sheet97_summary">#REF!</definedName>
    <definedName name="sheet98_header">#REF!</definedName>
    <definedName name="sheet98_summary">#REF!</definedName>
    <definedName name="sheet99_header">#REF!</definedName>
    <definedName name="sheet99_summary">#REF!</definedName>
    <definedName name="SORT">'[1]Central Summary Return'!#REF!</definedName>
    <definedName name="stand_exc_trn">#REF!</definedName>
    <definedName name="stand_inc_trn">#REF!</definedName>
    <definedName name="summary">#REF!</definedName>
    <definedName name="sw_rate">#REF!</definedName>
    <definedName name="trng_rate">#REF!</definedName>
    <definedName name="WAV_con">#REF!</definedName>
    <definedName name="wrn.Costs._.by._.SLA." hidden="1">{"main costs by SLA",#N/A,FALSE,"1994"}</definedName>
  </definedNames>
  <calcPr calcId="145621"/>
</workbook>
</file>

<file path=xl/calcChain.xml><?xml version="1.0" encoding="utf-8"?>
<calcChain xmlns="http://schemas.openxmlformats.org/spreadsheetml/2006/main">
  <c r="E4" i="3" l="1"/>
  <c r="C4" i="3" l="1"/>
  <c r="E10" i="3" l="1"/>
  <c r="C22" i="7"/>
  <c r="G4" i="3"/>
  <c r="B3" i="6" l="1"/>
  <c r="E16" i="3" l="1"/>
  <c r="E18" i="3" s="1"/>
  <c r="B21" i="6" l="1"/>
  <c r="B18" i="6"/>
  <c r="B6" i="6"/>
  <c r="B8" i="6" s="1"/>
  <c r="G14" i="3"/>
  <c r="G18" i="3" s="1"/>
  <c r="I8" i="3"/>
  <c r="I6" i="3"/>
  <c r="I4" i="3"/>
  <c r="B23" i="6" l="1"/>
  <c r="C21" i="6" s="1"/>
  <c r="I14" i="3"/>
  <c r="D8" i="6"/>
  <c r="B9" i="6"/>
  <c r="D9" i="6" s="1"/>
  <c r="E9" i="6" s="1"/>
  <c r="E10" i="6" s="1"/>
  <c r="E19" i="3"/>
  <c r="G19" i="3"/>
  <c r="C18" i="6"/>
  <c r="I10" i="3"/>
  <c r="I16" i="3"/>
  <c r="D10" i="6" l="1"/>
  <c r="C12" i="3" s="1"/>
  <c r="C18" i="3" s="1"/>
  <c r="I12" i="3" l="1"/>
  <c r="I18" i="3" s="1"/>
  <c r="C19" i="3"/>
  <c r="I20" i="3" l="1"/>
  <c r="I22" i="3" l="1"/>
  <c r="I26" i="3" s="1"/>
  <c r="I19" i="3"/>
</calcChain>
</file>

<file path=xl/sharedStrings.xml><?xml version="1.0" encoding="utf-8"?>
<sst xmlns="http://schemas.openxmlformats.org/spreadsheetml/2006/main" count="119" uniqueCount="67">
  <si>
    <t xml:space="preserve">Gross Recoverable costs </t>
  </si>
  <si>
    <t>A0184 Control &amp; Monitoring</t>
  </si>
  <si>
    <t>Total</t>
  </si>
  <si>
    <t>Gross Recoverable costs (including liability orders)</t>
  </si>
  <si>
    <t>Gross Collection and Recovery expenditure</t>
  </si>
  <si>
    <t>Further work to liability order (estimate at 5% of Gross Recoverable costs)</t>
  </si>
  <si>
    <t>Collection costs for taxpayers who pay before summons issued (see calculation tab)</t>
  </si>
  <si>
    <t>Gross cost of Council Tax section</t>
  </si>
  <si>
    <t>Less recharge from debt recovery</t>
  </si>
  <si>
    <t>Adjusted gross cost</t>
  </si>
  <si>
    <t>£</t>
  </si>
  <si>
    <t>Collection costs non summons</t>
  </si>
  <si>
    <t>Collection cost summons</t>
  </si>
  <si>
    <t>No of reminders not resulting in summons</t>
  </si>
  <si>
    <t>Weighted number of summons</t>
  </si>
  <si>
    <t>Adjusted total</t>
  </si>
  <si>
    <t>ESTIMATE THAT NON ROUTINE BILLING ACTIVITY IS SPLIT 50/50 BETWEEN THOSE PAYING ON TIME AND THOSE PROCEEDING TO SUMMONS</t>
  </si>
  <si>
    <t>Enforcement Costs - staff and overheads (see debt recovery salaries tab)</t>
  </si>
  <si>
    <t>Estimate of Control and monitoring time on non council tax summons activity (80%)</t>
  </si>
  <si>
    <t>Debt recovery costs for NDR/Housing Benefit/Sundry debtors (30%)</t>
  </si>
  <si>
    <t xml:space="preserve">Estimated no of council tax summons </t>
  </si>
  <si>
    <t>Estimated enforcement costs budget codes LL103 13,600 summons multiplied by £3</t>
  </si>
  <si>
    <t>A0191/A1549         Council Tax</t>
  </si>
  <si>
    <t>A0187/A1551           Debt Recovery</t>
  </si>
  <si>
    <t>Less recharges between cost centres that results in duplication of cost</t>
  </si>
  <si>
    <t xml:space="preserve">Cost per summons </t>
  </si>
  <si>
    <t>Appendix A - summons cost calculation</t>
  </si>
  <si>
    <t xml:space="preserve">Council Tax activity levels </t>
  </si>
  <si>
    <t>No. of calls arising from issue of each summons is at least twice as many as for reminders, therefore</t>
  </si>
  <si>
    <t>50% of activity on routine billing activity</t>
  </si>
  <si>
    <t>50% of activity on reminders/final bills/queries</t>
  </si>
  <si>
    <t>Estimated no of reminders/final</t>
  </si>
  <si>
    <t xml:space="preserve">Estimated number of summons requested where costs applied </t>
  </si>
  <si>
    <t/>
  </si>
  <si>
    <t>Post No</t>
  </si>
  <si>
    <t>Post Title</t>
  </si>
  <si>
    <t>FTE</t>
  </si>
  <si>
    <t>SCP</t>
  </si>
  <si>
    <t>Pay</t>
  </si>
  <si>
    <t>2015/16</t>
  </si>
  <si>
    <t>POST000208</t>
  </si>
  <si>
    <t>COURT ENFORCEMENT OFFICER</t>
  </si>
  <si>
    <t>JE29</t>
  </si>
  <si>
    <t>POST000209</t>
  </si>
  <si>
    <t>DEBT MANAGEMENT ASSISTANT</t>
  </si>
  <si>
    <t>JE11</t>
  </si>
  <si>
    <t>POST000207</t>
  </si>
  <si>
    <t>DEBT MANAGEMENT OFFICER</t>
  </si>
  <si>
    <t>JE21</t>
  </si>
  <si>
    <t>POST000169</t>
  </si>
  <si>
    <t>STRATEGIC LEAD - REVENUE</t>
  </si>
  <si>
    <t>HAY1</t>
  </si>
  <si>
    <t>POST000206</t>
  </si>
  <si>
    <t>TEAM MANAGER - DEBT RECOVERY</t>
  </si>
  <si>
    <t>JE31</t>
  </si>
  <si>
    <t>Percentage</t>
  </si>
  <si>
    <t>Enforcement</t>
  </si>
  <si>
    <t>Cost rounded to nearest £10</t>
  </si>
  <si>
    <t>Between £22,500 and £27,500</t>
  </si>
  <si>
    <t>Between £12,500 and £17,500</t>
  </si>
  <si>
    <t>Between £5,000 and £10,000</t>
  </si>
  <si>
    <t>Between £17,500 and £22,500</t>
  </si>
  <si>
    <t>Between £10,000 and £15,000</t>
  </si>
  <si>
    <t>Between £42,500 and £47,500</t>
  </si>
  <si>
    <t>Between £25,000 and £30,000</t>
  </si>
  <si>
    <t>Between £317,500 and £322,500</t>
  </si>
  <si>
    <t>Between £72,500 to £77,500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</si>
</sst>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10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21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3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9" applyNumberFormat="0" applyFont="0" applyAlignment="0" applyProtection="0"/>
    <xf numFmtId="0" fontId="8" fillId="24" borderId="9" applyNumberFormat="0" applyFont="0" applyAlignment="0" applyProtection="0"/>
    <xf numFmtId="0" fontId="6" fillId="24" borderId="9" applyNumberFormat="0" applyFont="0" applyAlignment="0" applyProtection="0"/>
    <xf numFmtId="0" fontId="8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24" fillId="21" borderId="10" applyNumberFormat="0" applyAlignment="0" applyProtection="0"/>
    <xf numFmtId="0" fontId="24" fillId="21" borderId="10" applyNumberFormat="0" applyAlignment="0" applyProtection="0"/>
    <xf numFmtId="0" fontId="24" fillId="21" borderId="1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</cellStyleXfs>
  <cellXfs count="5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0" xfId="0" applyBorder="1"/>
    <xf numFmtId="164" fontId="0" fillId="0" borderId="0" xfId="1" applyNumberFormat="1" applyFont="1" applyBorder="1"/>
    <xf numFmtId="0" fontId="0" fillId="0" borderId="0" xfId="0" applyAlignment="1">
      <alignment horizontal="left" vertical="center" indent="1"/>
    </xf>
    <xf numFmtId="0" fontId="2" fillId="0" borderId="0" xfId="0" applyFont="1" applyBorder="1"/>
    <xf numFmtId="0" fontId="2" fillId="0" borderId="0" xfId="0" applyFont="1"/>
    <xf numFmtId="9" fontId="0" fillId="0" borderId="0" xfId="2" applyFont="1"/>
    <xf numFmtId="164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0" fontId="0" fillId="0" borderId="0" xfId="0" applyAlignment="1">
      <alignment horizontal="left" vertical="center" wrapText="1" indent="1"/>
    </xf>
    <xf numFmtId="164" fontId="0" fillId="0" borderId="1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9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43" fontId="2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164" fontId="2" fillId="0" borderId="0" xfId="0" applyNumberFormat="1" applyFont="1"/>
    <xf numFmtId="164" fontId="0" fillId="0" borderId="2" xfId="0" applyNumberFormat="1" applyBorder="1"/>
    <xf numFmtId="164" fontId="0" fillId="0" borderId="2" xfId="1" applyNumberFormat="1" applyFont="1" applyBorder="1"/>
    <xf numFmtId="43" fontId="2" fillId="0" borderId="0" xfId="1" applyFont="1"/>
    <xf numFmtId="164" fontId="0" fillId="0" borderId="0" xfId="1" applyNumberFormat="1" applyFont="1" applyFill="1" applyBorder="1" applyAlignment="1">
      <alignment vertical="center"/>
    </xf>
    <xf numFmtId="164" fontId="2" fillId="0" borderId="12" xfId="1" applyNumberFormat="1" applyFont="1" applyBorder="1"/>
    <xf numFmtId="164" fontId="0" fillId="0" borderId="0" xfId="1" applyNumberFormat="1" applyFont="1" applyFill="1"/>
    <xf numFmtId="164" fontId="0" fillId="0" borderId="1" xfId="1" applyNumberFormat="1" applyFont="1" applyFill="1" applyBorder="1" applyAlignment="1">
      <alignment vertical="center"/>
    </xf>
    <xf numFmtId="0" fontId="5" fillId="0" borderId="0" xfId="528"/>
    <xf numFmtId="4" fontId="5" fillId="0" borderId="0" xfId="528" applyNumberFormat="1" applyAlignment="1">
      <alignment horizontal="right"/>
    </xf>
    <xf numFmtId="4" fontId="5" fillId="0" borderId="0" xfId="528" applyNumberFormat="1" applyAlignment="1">
      <alignment horizontal="left"/>
    </xf>
    <xf numFmtId="4" fontId="5" fillId="0" borderId="0" xfId="528" applyNumberFormat="1" applyAlignment="1">
      <alignment horizontal="center"/>
    </xf>
    <xf numFmtId="4" fontId="5" fillId="0" borderId="14" xfId="528" applyNumberFormat="1" applyBorder="1" applyAlignment="1">
      <alignment horizontal="right"/>
    </xf>
    <xf numFmtId="4" fontId="5" fillId="0" borderId="14" xfId="528" applyNumberFormat="1" applyBorder="1" applyAlignment="1">
      <alignment horizontal="left"/>
    </xf>
    <xf numFmtId="4" fontId="5" fillId="0" borderId="14" xfId="528" applyNumberFormat="1" applyBorder="1" applyAlignment="1">
      <alignment horizontal="center"/>
    </xf>
    <xf numFmtId="0" fontId="5" fillId="25" borderId="13" xfId="528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5" fillId="26" borderId="14" xfId="528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9" fontId="0" fillId="0" borderId="0" xfId="0" applyNumberFormat="1"/>
    <xf numFmtId="165" fontId="5" fillId="26" borderId="0" xfId="528" applyNumberFormat="1" applyFont="1" applyFill="1" applyAlignment="1">
      <alignment horizontal="right"/>
    </xf>
    <xf numFmtId="165" fontId="5" fillId="0" borderId="0" xfId="528" applyNumberFormat="1" applyFont="1" applyFill="1" applyAlignment="1">
      <alignment horizontal="right"/>
    </xf>
    <xf numFmtId="0" fontId="5" fillId="25" borderId="13" xfId="528" applyFill="1" applyBorder="1" applyAlignment="1">
      <alignment horizontal="center" vertical="center" wrapText="1"/>
    </xf>
    <xf numFmtId="0" fontId="5" fillId="25" borderId="16" xfId="528" applyFill="1" applyBorder="1" applyAlignment="1">
      <alignment horizontal="center" vertical="center" wrapText="1"/>
    </xf>
    <xf numFmtId="0" fontId="5" fillId="25" borderId="17" xfId="528" applyFill="1" applyBorder="1" applyAlignment="1">
      <alignment horizontal="center" vertical="center" wrapText="1"/>
    </xf>
  </cellXfs>
  <cellStyles count="529">
    <cellStyle name="%" xfId="4"/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2" xfId="86"/>
    <cellStyle name="Comma 2 2" xfId="87"/>
    <cellStyle name="Comma 3" xfId="88"/>
    <cellStyle name="Comma 4" xfId="89"/>
    <cellStyle name="Currency 2" xfId="90"/>
    <cellStyle name="Currency 2 2" xfId="91"/>
    <cellStyle name="Currency 2 2 2" xfId="92"/>
    <cellStyle name="Currency 2 2 3" xfId="93"/>
    <cellStyle name="Currency 2 3" xfId="94"/>
    <cellStyle name="Currency 2 4" xfId="95"/>
    <cellStyle name="Currency 2 4 2" xfId="96"/>
    <cellStyle name="Currency 3" xfId="97"/>
    <cellStyle name="Currency 4" xfId="98"/>
    <cellStyle name="Currency 5" xfId="99"/>
    <cellStyle name="Currency 6" xfId="100"/>
    <cellStyle name="Explanatory Text 2" xfId="101"/>
    <cellStyle name="Explanatory Text 3" xfId="102"/>
    <cellStyle name="Explanatory Text 4" xfId="103"/>
    <cellStyle name="Good 2" xfId="104"/>
    <cellStyle name="Good 3" xfId="105"/>
    <cellStyle name="Good 4" xfId="106"/>
    <cellStyle name="Heading 1 2" xfId="107"/>
    <cellStyle name="Heading 1 3" xfId="108"/>
    <cellStyle name="Heading 1 4" xfId="109"/>
    <cellStyle name="Heading 2 2" xfId="110"/>
    <cellStyle name="Heading 2 3" xfId="111"/>
    <cellStyle name="Heading 2 4" xfId="112"/>
    <cellStyle name="Heading 3 2" xfId="113"/>
    <cellStyle name="Heading 3 3" xfId="114"/>
    <cellStyle name="Heading 3 4" xfId="115"/>
    <cellStyle name="Heading 4 2" xfId="116"/>
    <cellStyle name="Heading 4 3" xfId="117"/>
    <cellStyle name="Heading 4 4" xfId="118"/>
    <cellStyle name="Hyperlink 2" xfId="119"/>
    <cellStyle name="Hyperlink 3" xfId="120"/>
    <cellStyle name="Input 2" xfId="121"/>
    <cellStyle name="Input 3" xfId="122"/>
    <cellStyle name="Input 4" xfId="123"/>
    <cellStyle name="Linked Cell 2" xfId="124"/>
    <cellStyle name="Linked Cell 3" xfId="125"/>
    <cellStyle name="Linked Cell 4" xfId="126"/>
    <cellStyle name="Neutral 2" xfId="127"/>
    <cellStyle name="Neutral 3" xfId="128"/>
    <cellStyle name="Neutral 4" xfId="129"/>
    <cellStyle name="Normal" xfId="0" builtinId="0"/>
    <cellStyle name="Normal 10" xfId="130"/>
    <cellStyle name="Normal 10 2" xfId="131"/>
    <cellStyle name="Normal 10 2 2" xfId="132"/>
    <cellStyle name="Normal 10 2 2 2" xfId="133"/>
    <cellStyle name="Normal 10 2 2 2 2" xfId="134"/>
    <cellStyle name="Normal 10 2 2 3" xfId="135"/>
    <cellStyle name="Normal 10 2 3" xfId="136"/>
    <cellStyle name="Normal 10 2 3 2" xfId="137"/>
    <cellStyle name="Normal 10 2 4" xfId="138"/>
    <cellStyle name="Normal 10 3" xfId="139"/>
    <cellStyle name="Normal 10 3 2" xfId="140"/>
    <cellStyle name="Normal 10 3 2 2" xfId="141"/>
    <cellStyle name="Normal 10 3 3" xfId="142"/>
    <cellStyle name="Normal 10 4" xfId="143"/>
    <cellStyle name="Normal 10 4 2" xfId="144"/>
    <cellStyle name="Normal 10 5" xfId="145"/>
    <cellStyle name="Normal 11" xfId="146"/>
    <cellStyle name="Normal 11 2" xfId="147"/>
    <cellStyle name="Normal 11 2 2" xfId="148"/>
    <cellStyle name="Normal 11 2 2 2" xfId="149"/>
    <cellStyle name="Normal 11 2 2 2 2" xfId="150"/>
    <cellStyle name="Normal 11 2 2 3" xfId="151"/>
    <cellStyle name="Normal 11 2 3" xfId="152"/>
    <cellStyle name="Normal 11 2 3 2" xfId="153"/>
    <cellStyle name="Normal 11 2 4" xfId="154"/>
    <cellStyle name="Normal 11 3" xfId="155"/>
    <cellStyle name="Normal 11 3 2" xfId="156"/>
    <cellStyle name="Normal 11 3 2 2" xfId="157"/>
    <cellStyle name="Normal 11 3 3" xfId="158"/>
    <cellStyle name="Normal 11 4" xfId="159"/>
    <cellStyle name="Normal 11 4 2" xfId="160"/>
    <cellStyle name="Normal 11 5" xfId="161"/>
    <cellStyle name="Normal 12" xfId="162"/>
    <cellStyle name="Normal 12 2" xfId="163"/>
    <cellStyle name="Normal 12 3" xfId="164"/>
    <cellStyle name="Normal 13" xfId="165"/>
    <cellStyle name="Normal 13 2" xfId="166"/>
    <cellStyle name="Normal 13 2 2" xfId="167"/>
    <cellStyle name="Normal 13 2 2 2" xfId="168"/>
    <cellStyle name="Normal 13 2 3" xfId="169"/>
    <cellStyle name="Normal 13 3" xfId="170"/>
    <cellStyle name="Normal 13 3 2" xfId="171"/>
    <cellStyle name="Normal 13 4" xfId="172"/>
    <cellStyle name="Normal 14" xfId="173"/>
    <cellStyle name="Normal 14 2" xfId="174"/>
    <cellStyle name="Normal 14 2 2" xfId="175"/>
    <cellStyle name="Normal 14 3" xfId="176"/>
    <cellStyle name="Normal 15" xfId="177"/>
    <cellStyle name="Normal 16" xfId="178"/>
    <cellStyle name="Normal 16 2" xfId="179"/>
    <cellStyle name="Normal 17" xfId="180"/>
    <cellStyle name="Normal 18" xfId="181"/>
    <cellStyle name="Normal 19" xfId="182"/>
    <cellStyle name="Normal 19 2" xfId="183"/>
    <cellStyle name="Normal 2" xfId="3"/>
    <cellStyle name="Normal 2 10" xfId="184"/>
    <cellStyle name="Normal 2 11" xfId="185"/>
    <cellStyle name="Normal 2 11 2" xfId="186"/>
    <cellStyle name="Normal 2 2" xfId="187"/>
    <cellStyle name="Normal 2 2 2" xfId="188"/>
    <cellStyle name="Normal 2 2 3" xfId="189"/>
    <cellStyle name="Normal 2 3" xfId="190"/>
    <cellStyle name="Normal 2 3 2" xfId="191"/>
    <cellStyle name="Normal 2 3_Copy of Support Services Model - 13-14 USE" xfId="192"/>
    <cellStyle name="Normal 2 4" xfId="193"/>
    <cellStyle name="Normal 2 5" xfId="194"/>
    <cellStyle name="Normal 2 6" xfId="195"/>
    <cellStyle name="Normal 2 6 2" xfId="196"/>
    <cellStyle name="Normal 2 7" xfId="197"/>
    <cellStyle name="Normal 2 7 2" xfId="198"/>
    <cellStyle name="Normal 2 8" xfId="199"/>
    <cellStyle name="Normal 2 9" xfId="200"/>
    <cellStyle name="Normal 2_Cost Centre Hierarchy for MM" xfId="201"/>
    <cellStyle name="Normal 20" xfId="202"/>
    <cellStyle name="Normal 21" xfId="203"/>
    <cellStyle name="Normal 21 2" xfId="204"/>
    <cellStyle name="Normal 22" xfId="205"/>
    <cellStyle name="Normal 23" xfId="206"/>
    <cellStyle name="Normal 24" xfId="207"/>
    <cellStyle name="Normal 3" xfId="208"/>
    <cellStyle name="Normal 3 2" xfId="209"/>
    <cellStyle name="Normal 3 2 2" xfId="210"/>
    <cellStyle name="Normal 3 2 2 2" xfId="211"/>
    <cellStyle name="Normal 3 2 2 2 2" xfId="212"/>
    <cellStyle name="Normal 3 2 2 2 2 2" xfId="213"/>
    <cellStyle name="Normal 3 2 2 2 2 2 2" xfId="214"/>
    <cellStyle name="Normal 3 2 2 2 2 2 2 2" xfId="215"/>
    <cellStyle name="Normal 3 2 2 2 2 2 3" xfId="216"/>
    <cellStyle name="Normal 3 2 2 2 2 3" xfId="217"/>
    <cellStyle name="Normal 3 2 2 2 2 3 2" xfId="218"/>
    <cellStyle name="Normal 3 2 2 2 2 4" xfId="219"/>
    <cellStyle name="Normal 3 2 2 2 3" xfId="220"/>
    <cellStyle name="Normal 3 2 2 2 3 2" xfId="221"/>
    <cellStyle name="Normal 3 2 2 2 3 2 2" xfId="222"/>
    <cellStyle name="Normal 3 2 2 2 3 3" xfId="223"/>
    <cellStyle name="Normal 3 2 2 2 4" xfId="224"/>
    <cellStyle name="Normal 3 2 2 2 4 2" xfId="225"/>
    <cellStyle name="Normal 3 2 2 2 5" xfId="226"/>
    <cellStyle name="Normal 3 2 2 3" xfId="227"/>
    <cellStyle name="Normal 3 2 2 4" xfId="228"/>
    <cellStyle name="Normal 3 2 2 4 2" xfId="229"/>
    <cellStyle name="Normal 3 2 2 4 2 2" xfId="230"/>
    <cellStyle name="Normal 3 2 2 4 2 2 2" xfId="231"/>
    <cellStyle name="Normal 3 2 2 4 2 3" xfId="232"/>
    <cellStyle name="Normal 3 2 2 4 3" xfId="233"/>
    <cellStyle name="Normal 3 2 2 4 3 2" xfId="234"/>
    <cellStyle name="Normal 3 2 2 4 4" xfId="235"/>
    <cellStyle name="Normal 3 2 2 5" xfId="236"/>
    <cellStyle name="Normal 3 2 2 5 2" xfId="237"/>
    <cellStyle name="Normal 3 2 2 6" xfId="238"/>
    <cellStyle name="Normal 3 2 3" xfId="239"/>
    <cellStyle name="Normal 3 2 3 2" xfId="240"/>
    <cellStyle name="Normal 3 2 3 2 2" xfId="241"/>
    <cellStyle name="Normal 3 2 3 2 2 2" xfId="242"/>
    <cellStyle name="Normal 3 2 3 2 2 2 2" xfId="243"/>
    <cellStyle name="Normal 3 2 3 2 2 3" xfId="244"/>
    <cellStyle name="Normal 3 2 3 2 3" xfId="245"/>
    <cellStyle name="Normal 3 2 3 2 3 2" xfId="246"/>
    <cellStyle name="Normal 3 2 3 2 4" xfId="247"/>
    <cellStyle name="Normal 3 2 3 3" xfId="248"/>
    <cellStyle name="Normal 3 2 3 3 2" xfId="249"/>
    <cellStyle name="Normal 3 2 3 3 2 2" xfId="250"/>
    <cellStyle name="Normal 3 2 3 3 3" xfId="251"/>
    <cellStyle name="Normal 3 2 3 4" xfId="252"/>
    <cellStyle name="Normal 3 2 3 4 2" xfId="253"/>
    <cellStyle name="Normal 3 2 3 5" xfId="254"/>
    <cellStyle name="Normal 3 2 4" xfId="255"/>
    <cellStyle name="Normal 3 2 5" xfId="256"/>
    <cellStyle name="Normal 3 2 5 2" xfId="257"/>
    <cellStyle name="Normal 3 2 5 2 2" xfId="258"/>
    <cellStyle name="Normal 3 2 5 2 2 2" xfId="259"/>
    <cellStyle name="Normal 3 2 5 2 3" xfId="260"/>
    <cellStyle name="Normal 3 2 5 3" xfId="261"/>
    <cellStyle name="Normal 3 2 5 3 2" xfId="262"/>
    <cellStyle name="Normal 3 2 5 4" xfId="263"/>
    <cellStyle name="Normal 3 2 6" xfId="264"/>
    <cellStyle name="Normal 3 2 6 2" xfId="265"/>
    <cellStyle name="Normal 3 2 7" xfId="266"/>
    <cellStyle name="Normal 3 2_account" xfId="267"/>
    <cellStyle name="Normal 3 3" xfId="268"/>
    <cellStyle name="Normal 3 3 2" xfId="269"/>
    <cellStyle name="Normal 3 3 2 2" xfId="270"/>
    <cellStyle name="Normal 3 3 2 2 2" xfId="271"/>
    <cellStyle name="Normal 3 3 2 2 2 2" xfId="272"/>
    <cellStyle name="Normal 3 3 2 2 2 2 2" xfId="273"/>
    <cellStyle name="Normal 3 3 2 2 2 3" xfId="274"/>
    <cellStyle name="Normal 3 3 2 2 3" xfId="275"/>
    <cellStyle name="Normal 3 3 2 2 3 2" xfId="276"/>
    <cellStyle name="Normal 3 3 2 2 4" xfId="277"/>
    <cellStyle name="Normal 3 3 2 3" xfId="278"/>
    <cellStyle name="Normal 3 3 2 3 2" xfId="279"/>
    <cellStyle name="Normal 3 3 2 3 2 2" xfId="280"/>
    <cellStyle name="Normal 3 3 2 3 3" xfId="281"/>
    <cellStyle name="Normal 3 3 2 4" xfId="282"/>
    <cellStyle name="Normal 3 3 2 4 2" xfId="283"/>
    <cellStyle name="Normal 3 3 2 5" xfId="284"/>
    <cellStyle name="Normal 3 3 3" xfId="285"/>
    <cellStyle name="Normal 3 3 4" xfId="286"/>
    <cellStyle name="Normal 3 3 4 2" xfId="287"/>
    <cellStyle name="Normal 3 3 4 2 2" xfId="288"/>
    <cellStyle name="Normal 3 3 4 2 2 2" xfId="289"/>
    <cellStyle name="Normal 3 3 4 2 3" xfId="290"/>
    <cellStyle name="Normal 3 3 4 3" xfId="291"/>
    <cellStyle name="Normal 3 3 4 3 2" xfId="292"/>
    <cellStyle name="Normal 3 3 4 4" xfId="293"/>
    <cellStyle name="Normal 3 3 5" xfId="294"/>
    <cellStyle name="Normal 3 3 5 2" xfId="295"/>
    <cellStyle name="Normal 3 3 6" xfId="296"/>
    <cellStyle name="Normal 3 3_Copy of Support Services Model - 13-14 USE" xfId="297"/>
    <cellStyle name="Normal 3 4" xfId="298"/>
    <cellStyle name="Normal 3 4 2" xfId="299"/>
    <cellStyle name="Normal 3 4 2 2" xfId="300"/>
    <cellStyle name="Normal 3 4 2 2 2" xfId="301"/>
    <cellStyle name="Normal 3 4 2 2 2 2" xfId="302"/>
    <cellStyle name="Normal 3 4 2 2 3" xfId="303"/>
    <cellStyle name="Normal 3 4 2 3" xfId="304"/>
    <cellStyle name="Normal 3 4 2 3 2" xfId="305"/>
    <cellStyle name="Normal 3 4 2 4" xfId="306"/>
    <cellStyle name="Normal 3 4 3" xfId="307"/>
    <cellStyle name="Normal 3 4 3 2" xfId="308"/>
    <cellStyle name="Normal 3 4 3 2 2" xfId="309"/>
    <cellStyle name="Normal 3 4 3 3" xfId="310"/>
    <cellStyle name="Normal 3 4 4" xfId="311"/>
    <cellStyle name="Normal 3 4 4 2" xfId="312"/>
    <cellStyle name="Normal 3 4 5" xfId="313"/>
    <cellStyle name="Normal 3 5" xfId="314"/>
    <cellStyle name="Normal 3 6" xfId="315"/>
    <cellStyle name="Normal 3 6 2" xfId="316"/>
    <cellStyle name="Normal 3 6 2 2" xfId="317"/>
    <cellStyle name="Normal 3 6 2 2 2" xfId="318"/>
    <cellStyle name="Normal 3 6 2 3" xfId="319"/>
    <cellStyle name="Normal 3 6 3" xfId="320"/>
    <cellStyle name="Normal 3 6 3 2" xfId="321"/>
    <cellStyle name="Normal 3 6 4" xfId="322"/>
    <cellStyle name="Normal 3 7" xfId="323"/>
    <cellStyle name="Normal 3 7 2" xfId="324"/>
    <cellStyle name="Normal 3 8" xfId="325"/>
    <cellStyle name="Normal 3 9" xfId="326"/>
    <cellStyle name="Normal 3_account" xfId="327"/>
    <cellStyle name="Normal 4" xfId="328"/>
    <cellStyle name="Normal 4 2" xfId="329"/>
    <cellStyle name="Normal 4 2 2" xfId="330"/>
    <cellStyle name="Normal 4 2 3" xfId="331"/>
    <cellStyle name="Normal 4 2 4" xfId="332"/>
    <cellStyle name="Normal 4 2_Copy of Support Services Model - 13-14 USE" xfId="333"/>
    <cellStyle name="Normal 4 3" xfId="334"/>
    <cellStyle name="Normal 4 3 2" xfId="335"/>
    <cellStyle name="Normal 4 3 2 2" xfId="336"/>
    <cellStyle name="Normal 4 3 2 2 2" xfId="337"/>
    <cellStyle name="Normal 4 3 2 2 2 2" xfId="338"/>
    <cellStyle name="Normal 4 3 2 2 2 2 2" xfId="339"/>
    <cellStyle name="Normal 4 3 2 2 2 3" xfId="340"/>
    <cellStyle name="Normal 4 3 2 2 3" xfId="341"/>
    <cellStyle name="Normal 4 3 2 2 3 2" xfId="342"/>
    <cellStyle name="Normal 4 3 2 2 4" xfId="343"/>
    <cellStyle name="Normal 4 3 2 3" xfId="344"/>
    <cellStyle name="Normal 4 3 2 3 2" xfId="345"/>
    <cellStyle name="Normal 4 3 2 3 2 2" xfId="346"/>
    <cellStyle name="Normal 4 3 2 3 3" xfId="347"/>
    <cellStyle name="Normal 4 3 2 4" xfId="348"/>
    <cellStyle name="Normal 4 3 2 4 2" xfId="349"/>
    <cellStyle name="Normal 4 3 2 5" xfId="350"/>
    <cellStyle name="Normal 4 3 3" xfId="351"/>
    <cellStyle name="Normal 4 3 4" xfId="352"/>
    <cellStyle name="Normal 4 3 4 2" xfId="353"/>
    <cellStyle name="Normal 4 3 4 2 2" xfId="354"/>
    <cellStyle name="Normal 4 3 4 2 2 2" xfId="355"/>
    <cellStyle name="Normal 4 3 4 2 3" xfId="356"/>
    <cellStyle name="Normal 4 3 4 3" xfId="357"/>
    <cellStyle name="Normal 4 3 4 3 2" xfId="358"/>
    <cellStyle name="Normal 4 3 4 4" xfId="359"/>
    <cellStyle name="Normal 4 3 5" xfId="360"/>
    <cellStyle name="Normal 4 3 5 2" xfId="361"/>
    <cellStyle name="Normal 4 3 6" xfId="362"/>
    <cellStyle name="Normal 4 4" xfId="363"/>
    <cellStyle name="Normal 4 4 2" xfId="364"/>
    <cellStyle name="Normal 4 4 2 2" xfId="365"/>
    <cellStyle name="Normal 4 4 2 2 2" xfId="366"/>
    <cellStyle name="Normal 4 4 2 2 2 2" xfId="367"/>
    <cellStyle name="Normal 4 4 2 2 3" xfId="368"/>
    <cellStyle name="Normal 4 4 2 3" xfId="369"/>
    <cellStyle name="Normal 4 4 2 3 2" xfId="370"/>
    <cellStyle name="Normal 4 4 2 4" xfId="371"/>
    <cellStyle name="Normal 4 4 3" xfId="372"/>
    <cellStyle name="Normal 4 4 3 2" xfId="373"/>
    <cellStyle name="Normal 4 4 3 2 2" xfId="374"/>
    <cellStyle name="Normal 4 4 3 3" xfId="375"/>
    <cellStyle name="Normal 4 4 4" xfId="376"/>
    <cellStyle name="Normal 4 4 4 2" xfId="377"/>
    <cellStyle name="Normal 4 4 5" xfId="378"/>
    <cellStyle name="Normal 4 5" xfId="379"/>
    <cellStyle name="Normal 4 6" xfId="380"/>
    <cellStyle name="Normal 4 6 2" xfId="381"/>
    <cellStyle name="Normal 4 6 2 2" xfId="382"/>
    <cellStyle name="Normal 4 6 2 2 2" xfId="383"/>
    <cellStyle name="Normal 4 6 2 3" xfId="384"/>
    <cellStyle name="Normal 4 6 3" xfId="385"/>
    <cellStyle name="Normal 4 6 3 2" xfId="386"/>
    <cellStyle name="Normal 4 6 4" xfId="387"/>
    <cellStyle name="Normal 4 7" xfId="388"/>
    <cellStyle name="Normal 4 7 2" xfId="389"/>
    <cellStyle name="Normal 4 8" xfId="390"/>
    <cellStyle name="Normal 4_account" xfId="391"/>
    <cellStyle name="Normal 5" xfId="392"/>
    <cellStyle name="Normal 5 2" xfId="393"/>
    <cellStyle name="Normal 5 2 2" xfId="394"/>
    <cellStyle name="Normal 5 2 2 2" xfId="395"/>
    <cellStyle name="Normal 5 2 2 2 2" xfId="396"/>
    <cellStyle name="Normal 5 2 2 2 2 2" xfId="397"/>
    <cellStyle name="Normal 5 2 2 2 2 2 2" xfId="398"/>
    <cellStyle name="Normal 5 2 2 2 2 3" xfId="399"/>
    <cellStyle name="Normal 5 2 2 2 3" xfId="400"/>
    <cellStyle name="Normal 5 2 2 2 3 2" xfId="401"/>
    <cellStyle name="Normal 5 2 2 2 4" xfId="402"/>
    <cellStyle name="Normal 5 2 2 3" xfId="403"/>
    <cellStyle name="Normal 5 2 2 3 2" xfId="404"/>
    <cellStyle name="Normal 5 2 2 3 2 2" xfId="405"/>
    <cellStyle name="Normal 5 2 2 3 3" xfId="406"/>
    <cellStyle name="Normal 5 2 2 4" xfId="407"/>
    <cellStyle name="Normal 5 2 2 4 2" xfId="408"/>
    <cellStyle name="Normal 5 2 2 5" xfId="409"/>
    <cellStyle name="Normal 5 2 3" xfId="410"/>
    <cellStyle name="Normal 5 2 4" xfId="411"/>
    <cellStyle name="Normal 5 2 4 2" xfId="412"/>
    <cellStyle name="Normal 5 2 4 2 2" xfId="413"/>
    <cellStyle name="Normal 5 2 4 2 2 2" xfId="414"/>
    <cellStyle name="Normal 5 2 4 2 3" xfId="415"/>
    <cellStyle name="Normal 5 2 4 3" xfId="416"/>
    <cellStyle name="Normal 5 2 4 3 2" xfId="417"/>
    <cellStyle name="Normal 5 2 4 4" xfId="418"/>
    <cellStyle name="Normal 5 2 5" xfId="419"/>
    <cellStyle name="Normal 5 2 5 2" xfId="420"/>
    <cellStyle name="Normal 5 2 6" xfId="421"/>
    <cellStyle name="Normal 5 3" xfId="422"/>
    <cellStyle name="Normal 5 3 2" xfId="423"/>
    <cellStyle name="Normal 5 3 2 2" xfId="424"/>
    <cellStyle name="Normal 5 3 2 2 2" xfId="425"/>
    <cellStyle name="Normal 5 3 2 2 2 2" xfId="426"/>
    <cellStyle name="Normal 5 3 2 2 3" xfId="427"/>
    <cellStyle name="Normal 5 3 2 3" xfId="428"/>
    <cellStyle name="Normal 5 3 2 3 2" xfId="429"/>
    <cellStyle name="Normal 5 3 2 4" xfId="430"/>
    <cellStyle name="Normal 5 3 3" xfId="431"/>
    <cellStyle name="Normal 5 3 3 2" xfId="432"/>
    <cellStyle name="Normal 5 3 3 2 2" xfId="433"/>
    <cellStyle name="Normal 5 3 3 3" xfId="434"/>
    <cellStyle name="Normal 5 3 4" xfId="435"/>
    <cellStyle name="Normal 5 3 4 2" xfId="436"/>
    <cellStyle name="Normal 5 3 5" xfId="437"/>
    <cellStyle name="Normal 5 4" xfId="438"/>
    <cellStyle name="Normal 5 5" xfId="439"/>
    <cellStyle name="Normal 5 5 2" xfId="440"/>
    <cellStyle name="Normal 5 5 2 2" xfId="441"/>
    <cellStyle name="Normal 5 5 2 2 2" xfId="442"/>
    <cellStyle name="Normal 5 5 2 3" xfId="443"/>
    <cellStyle name="Normal 5 5 3" xfId="444"/>
    <cellStyle name="Normal 5 5 3 2" xfId="445"/>
    <cellStyle name="Normal 5 5 4" xfId="446"/>
    <cellStyle name="Normal 5 6" xfId="447"/>
    <cellStyle name="Normal 5 6 2" xfId="448"/>
    <cellStyle name="Normal 5 7" xfId="449"/>
    <cellStyle name="Normal 5_account" xfId="450"/>
    <cellStyle name="Normal 6" xfId="451"/>
    <cellStyle name="Normal 6 2" xfId="452"/>
    <cellStyle name="Normal 6 3" xfId="453"/>
    <cellStyle name="Normal 6 4" xfId="454"/>
    <cellStyle name="Normal 6_Copy of Support Services Model - 13-14 USE" xfId="455"/>
    <cellStyle name="Normal 7" xfId="456"/>
    <cellStyle name="Normal 7 2" xfId="457"/>
    <cellStyle name="Normal 7 2 2" xfId="458"/>
    <cellStyle name="Normal 7 2 2 2" xfId="459"/>
    <cellStyle name="Normal 7 2 2 2 2" xfId="460"/>
    <cellStyle name="Normal 7 2 2 2 2 2" xfId="461"/>
    <cellStyle name="Normal 7 2 2 2 3" xfId="462"/>
    <cellStyle name="Normal 7 2 2 3" xfId="463"/>
    <cellStyle name="Normal 7 2 2 3 2" xfId="464"/>
    <cellStyle name="Normal 7 2 2 4" xfId="465"/>
    <cellStyle name="Normal 7 2 3" xfId="466"/>
    <cellStyle name="Normal 7 2 3 2" xfId="467"/>
    <cellStyle name="Normal 7 2 3 2 2" xfId="468"/>
    <cellStyle name="Normal 7 2 3 3" xfId="469"/>
    <cellStyle name="Normal 7 2 4" xfId="470"/>
    <cellStyle name="Normal 7 2 4 2" xfId="471"/>
    <cellStyle name="Normal 7 2 5" xfId="472"/>
    <cellStyle name="Normal 7 3" xfId="473"/>
    <cellStyle name="Normal 7 4" xfId="474"/>
    <cellStyle name="Normal 7 4 2" xfId="475"/>
    <cellStyle name="Normal 7 4 2 2" xfId="476"/>
    <cellStyle name="Normal 7 4 2 2 2" xfId="477"/>
    <cellStyle name="Normal 7 4 2 3" xfId="478"/>
    <cellStyle name="Normal 7 4 3" xfId="479"/>
    <cellStyle name="Normal 7 4 3 2" xfId="480"/>
    <cellStyle name="Normal 7 4 4" xfId="481"/>
    <cellStyle name="Normal 7 5" xfId="482"/>
    <cellStyle name="Normal 7 5 2" xfId="483"/>
    <cellStyle name="Normal 7 6" xfId="484"/>
    <cellStyle name="Normal 7 7" xfId="485"/>
    <cellStyle name="Normal 8" xfId="486"/>
    <cellStyle name="Normal 8 2" xfId="487"/>
    <cellStyle name="Normal 9" xfId="488"/>
    <cellStyle name="Normal 9 2" xfId="489"/>
    <cellStyle name="Normal 9 2 2" xfId="490"/>
    <cellStyle name="Normal 9 2 2 2" xfId="491"/>
    <cellStyle name="Normal 9 2 2 2 2" xfId="492"/>
    <cellStyle name="Normal 9 2 2 3" xfId="493"/>
    <cellStyle name="Normal 9 2 3" xfId="494"/>
    <cellStyle name="Normal 9 2 3 2" xfId="495"/>
    <cellStyle name="Normal 9 2 4" xfId="496"/>
    <cellStyle name="Normal 9 3" xfId="497"/>
    <cellStyle name="Normal 9 3 2" xfId="498"/>
    <cellStyle name="Normal 9 3 2 2" xfId="499"/>
    <cellStyle name="Normal 9 3 3" xfId="500"/>
    <cellStyle name="Normal 9 4" xfId="501"/>
    <cellStyle name="Normal 9 4 2" xfId="502"/>
    <cellStyle name="Normal 9 5" xfId="503"/>
    <cellStyle name="Normal_Sheet1" xfId="528"/>
    <cellStyle name="Note 2" xfId="504"/>
    <cellStyle name="Note 3" xfId="505"/>
    <cellStyle name="Note 3 2" xfId="506"/>
    <cellStyle name="Note 3_Copy of Support Services Model - 13-14 USE" xfId="507"/>
    <cellStyle name="Note 4" xfId="508"/>
    <cellStyle name="Note 5" xfId="509"/>
    <cellStyle name="Output 2" xfId="510"/>
    <cellStyle name="Output 3" xfId="511"/>
    <cellStyle name="Output 4" xfId="512"/>
    <cellStyle name="Percent" xfId="2" builtinId="5"/>
    <cellStyle name="Percent 2" xfId="513"/>
    <cellStyle name="Percent 2 2" xfId="514"/>
    <cellStyle name="Percent 3" xfId="515"/>
    <cellStyle name="Percent 4" xfId="516"/>
    <cellStyle name="Percent 5" xfId="517"/>
    <cellStyle name="Percent 6" xfId="518"/>
    <cellStyle name="Title 2" xfId="519"/>
    <cellStyle name="Title 3" xfId="520"/>
    <cellStyle name="Title 4" xfId="521"/>
    <cellStyle name="Total 2" xfId="522"/>
    <cellStyle name="Total 3" xfId="523"/>
    <cellStyle name="Total 4" xfId="524"/>
    <cellStyle name="Warning Text 2" xfId="525"/>
    <cellStyle name="Warning Text 3" xfId="526"/>
    <cellStyle name="Warning Text 4" xfId="5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rim\AppData\Local\Microsoft\Windows\Temporary%20Internet%20Files\Content.Outlook\Z6LQVVQM\MFD%20commitments%202012%2013%20for%20Recharges%20-%208%20Ma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 Summary Return"/>
      <sheetName val="Rentals"/>
      <sheetName val="Accommodation Info"/>
      <sheetName val="Copy Charges"/>
      <sheetName val="Analysis"/>
      <sheetName val="Cartridges"/>
      <sheetName val="Paper"/>
      <sheetName val="invoices"/>
      <sheetName val="Photo Coppiers left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E16" sqref="E16"/>
    </sheetView>
  </sheetViews>
  <sheetFormatPr defaultRowHeight="15" x14ac:dyDescent="0.25"/>
  <cols>
    <col min="1" max="1" width="76.5703125" customWidth="1"/>
    <col min="2" max="2" width="2.7109375" customWidth="1"/>
    <col min="3" max="3" width="13.28515625" style="2" customWidth="1"/>
    <col min="4" max="4" width="2.7109375" customWidth="1"/>
    <col min="5" max="5" width="13.28515625" style="2" customWidth="1"/>
    <col min="6" max="6" width="2.7109375" customWidth="1"/>
    <col min="7" max="7" width="13.28515625" style="2" customWidth="1"/>
    <col min="8" max="8" width="2.7109375" customWidth="1"/>
    <col min="9" max="9" width="13.28515625" style="2" customWidth="1"/>
    <col min="11" max="12" width="11.5703125" bestFit="1" customWidth="1"/>
  </cols>
  <sheetData>
    <row r="1" spans="1:12" x14ac:dyDescent="0.25">
      <c r="A1" s="10" t="s">
        <v>26</v>
      </c>
    </row>
    <row r="2" spans="1:12" ht="45" x14ac:dyDescent="0.25">
      <c r="A2" s="4"/>
      <c r="C2" s="16" t="s">
        <v>22</v>
      </c>
      <c r="E2" s="16" t="s">
        <v>23</v>
      </c>
      <c r="G2" s="16" t="s">
        <v>1</v>
      </c>
      <c r="I2" s="16" t="s">
        <v>2</v>
      </c>
    </row>
    <row r="3" spans="1:12" x14ac:dyDescent="0.25">
      <c r="A3" s="4"/>
    </row>
    <row r="4" spans="1:12" x14ac:dyDescent="0.25">
      <c r="A4" s="3" t="s">
        <v>4</v>
      </c>
      <c r="B4" s="6"/>
      <c r="C4" s="18">
        <f>330069-2600+526600+13400+16800+15390</f>
        <v>899659</v>
      </c>
      <c r="D4" s="19"/>
      <c r="E4" s="40">
        <f>523206-631400+625600+134700+22700+23000+23112</f>
        <v>720918</v>
      </c>
      <c r="F4" s="19"/>
      <c r="G4" s="18">
        <f>395598+8715</f>
        <v>404313</v>
      </c>
      <c r="H4" s="19"/>
      <c r="I4" s="18">
        <f>G4+E4+C4</f>
        <v>2024890</v>
      </c>
    </row>
    <row r="5" spans="1:12" x14ac:dyDescent="0.25">
      <c r="A5" s="3"/>
      <c r="B5" s="6"/>
      <c r="C5" s="20"/>
      <c r="D5" s="19"/>
      <c r="E5" s="20"/>
      <c r="F5" s="19"/>
      <c r="G5" s="20"/>
      <c r="H5" s="19"/>
      <c r="I5" s="20"/>
    </row>
    <row r="6" spans="1:12" x14ac:dyDescent="0.25">
      <c r="A6" s="17" t="s">
        <v>24</v>
      </c>
      <c r="C6" s="40">
        <v>34580</v>
      </c>
      <c r="D6" s="3"/>
      <c r="E6" s="21">
        <v>0</v>
      </c>
      <c r="F6" s="3"/>
      <c r="G6" s="21"/>
      <c r="H6" s="3"/>
      <c r="I6" s="18">
        <f>G6+E6+C6</f>
        <v>34580</v>
      </c>
    </row>
    <row r="7" spans="1:12" x14ac:dyDescent="0.25">
      <c r="A7" s="3"/>
      <c r="B7" s="6"/>
      <c r="C7" s="37"/>
      <c r="D7" s="19"/>
      <c r="E7" s="20"/>
      <c r="F7" s="19"/>
      <c r="G7" s="20"/>
      <c r="H7" s="19"/>
      <c r="I7" s="20"/>
    </row>
    <row r="8" spans="1:12" ht="30" x14ac:dyDescent="0.25">
      <c r="A8" s="17" t="s">
        <v>21</v>
      </c>
      <c r="C8" s="21"/>
      <c r="D8" s="3"/>
      <c r="E8" s="18">
        <v>40800</v>
      </c>
      <c r="F8" s="3"/>
      <c r="G8" s="21"/>
      <c r="H8" s="3"/>
      <c r="I8" s="18">
        <f>G8+E8+C8</f>
        <v>40800</v>
      </c>
    </row>
    <row r="9" spans="1:12" x14ac:dyDescent="0.25">
      <c r="A9" s="3"/>
      <c r="B9" s="6"/>
      <c r="C9" s="20"/>
      <c r="D9" s="19"/>
      <c r="E9" s="20"/>
      <c r="F9" s="19"/>
      <c r="G9" s="20"/>
      <c r="H9" s="19"/>
      <c r="I9" s="20"/>
    </row>
    <row r="10" spans="1:12" x14ac:dyDescent="0.25">
      <c r="A10" s="8" t="s">
        <v>17</v>
      </c>
      <c r="C10" s="21"/>
      <c r="D10" s="3"/>
      <c r="E10" s="18">
        <f>(E4-E8)*0.23</f>
        <v>156427.14000000001</v>
      </c>
      <c r="F10" s="3"/>
      <c r="G10" s="21"/>
      <c r="H10" s="3"/>
      <c r="I10" s="18">
        <f>G10+E10+C10</f>
        <v>156427.14000000001</v>
      </c>
    </row>
    <row r="11" spans="1:12" x14ac:dyDescent="0.25">
      <c r="A11" s="3"/>
      <c r="B11" s="6"/>
      <c r="C11" s="20"/>
      <c r="D11" s="19"/>
      <c r="E11" s="20"/>
      <c r="F11" s="19"/>
      <c r="G11" s="20"/>
      <c r="H11" s="19"/>
      <c r="I11" s="20"/>
    </row>
    <row r="12" spans="1:12" x14ac:dyDescent="0.25">
      <c r="A12" s="8" t="s">
        <v>6</v>
      </c>
      <c r="C12" s="18">
        <f>calculation!D10</f>
        <v>648809.25</v>
      </c>
      <c r="D12" s="3"/>
      <c r="E12" s="21"/>
      <c r="F12" s="3"/>
      <c r="G12" s="21"/>
      <c r="H12" s="3"/>
      <c r="I12" s="18">
        <f>G12+E12+C12</f>
        <v>648809.25</v>
      </c>
      <c r="K12" s="12"/>
    </row>
    <row r="13" spans="1:12" ht="14.45" x14ac:dyDescent="0.3">
      <c r="A13" s="3"/>
      <c r="C13" s="22"/>
      <c r="D13" s="3"/>
      <c r="E13" s="22"/>
      <c r="F13" s="3"/>
      <c r="G13" s="22"/>
      <c r="H13" s="3"/>
      <c r="I13" s="22"/>
      <c r="K13" s="13"/>
    </row>
    <row r="14" spans="1:12" ht="14.45" x14ac:dyDescent="0.3">
      <c r="A14" s="8" t="s">
        <v>18</v>
      </c>
      <c r="C14" s="21"/>
      <c r="D14" s="3"/>
      <c r="E14" s="21"/>
      <c r="F14" s="3"/>
      <c r="G14" s="18">
        <f>G4*0.8</f>
        <v>323450.40000000002</v>
      </c>
      <c r="H14" s="3"/>
      <c r="I14" s="18">
        <f>G14+E14+C14</f>
        <v>323450.40000000002</v>
      </c>
      <c r="K14" s="12"/>
    </row>
    <row r="15" spans="1:12" ht="14.45" x14ac:dyDescent="0.3">
      <c r="A15" s="3"/>
      <c r="C15" s="22"/>
      <c r="D15" s="3"/>
      <c r="E15" s="22"/>
      <c r="F15" s="3"/>
      <c r="G15" s="22"/>
      <c r="H15" s="3"/>
      <c r="I15" s="22"/>
      <c r="K15" s="13"/>
    </row>
    <row r="16" spans="1:12" ht="14.45" x14ac:dyDescent="0.3">
      <c r="A16" s="8" t="s">
        <v>19</v>
      </c>
      <c r="C16" s="21"/>
      <c r="D16" s="3"/>
      <c r="E16" s="18">
        <f>(E4-E8-E10)*0.3</f>
        <v>157107.258</v>
      </c>
      <c r="F16" s="3"/>
      <c r="G16" s="21"/>
      <c r="H16" s="3"/>
      <c r="I16" s="18">
        <f>G16+E16+C16</f>
        <v>157107.258</v>
      </c>
      <c r="K16" s="13"/>
      <c r="L16" s="13"/>
    </row>
    <row r="17" spans="1:12" ht="14.45" x14ac:dyDescent="0.3">
      <c r="A17" s="3"/>
      <c r="C17" s="22"/>
      <c r="D17" s="3"/>
      <c r="E17" s="22"/>
      <c r="F17" s="3"/>
      <c r="G17" s="22"/>
      <c r="H17" s="3"/>
      <c r="I17" s="22"/>
      <c r="L17" s="13"/>
    </row>
    <row r="18" spans="1:12" ht="14.45" x14ac:dyDescent="0.3">
      <c r="A18" s="3" t="s">
        <v>3</v>
      </c>
      <c r="C18" s="18">
        <f>C4-C6-C8-C10-C12-C14-C16</f>
        <v>216269.75</v>
      </c>
      <c r="D18" s="3"/>
      <c r="E18" s="18">
        <f>E4-E6-E8-E10-E12-E14-E16</f>
        <v>366583.60199999996</v>
      </c>
      <c r="F18" s="3"/>
      <c r="G18" s="18">
        <f>G4-G6-G8-G10-G12-G14-G16</f>
        <v>80862.599999999977</v>
      </c>
      <c r="H18" s="3"/>
      <c r="I18" s="18">
        <f>I4-I6-I8-I10-I12-I14-I16</f>
        <v>663715.95199999982</v>
      </c>
    </row>
    <row r="19" spans="1:12" ht="14.45" x14ac:dyDescent="0.3">
      <c r="A19" s="3"/>
      <c r="B19" s="14"/>
      <c r="C19" s="23">
        <f>C18/C4</f>
        <v>0.24039080362670745</v>
      </c>
      <c r="D19" s="24"/>
      <c r="E19" s="23">
        <f>E18/E4</f>
        <v>0.50849555982788608</v>
      </c>
      <c r="F19" s="24"/>
      <c r="G19" s="23">
        <f>G18/G4</f>
        <v>0.19999999999999996</v>
      </c>
      <c r="H19" s="25"/>
      <c r="I19" s="23">
        <f>I18/I4</f>
        <v>0.3277787692170932</v>
      </c>
    </row>
    <row r="20" spans="1:12" ht="14.45" x14ac:dyDescent="0.3">
      <c r="A20" s="3" t="s">
        <v>5</v>
      </c>
      <c r="B20" s="14"/>
      <c r="C20" s="23"/>
      <c r="D20" s="24"/>
      <c r="E20" s="23"/>
      <c r="F20" s="24"/>
      <c r="G20" s="23"/>
      <c r="H20" s="25"/>
      <c r="I20" s="18">
        <f>I18*0.05</f>
        <v>33185.797599999991</v>
      </c>
    </row>
    <row r="21" spans="1:12" ht="14.45" x14ac:dyDescent="0.3">
      <c r="A21" s="3"/>
      <c r="B21" s="15"/>
      <c r="C21" s="26"/>
      <c r="D21" s="27"/>
      <c r="E21" s="26"/>
      <c r="F21" s="27"/>
      <c r="G21" s="26"/>
      <c r="H21" s="25"/>
      <c r="I21" s="26"/>
    </row>
    <row r="22" spans="1:12" s="10" customFormat="1" ht="14.45" x14ac:dyDescent="0.3">
      <c r="A22" s="4" t="s">
        <v>0</v>
      </c>
      <c r="B22" s="9"/>
      <c r="C22" s="28"/>
      <c r="D22" s="29"/>
      <c r="E22" s="28"/>
      <c r="F22" s="29"/>
      <c r="G22" s="28"/>
      <c r="H22" s="4"/>
      <c r="I22" s="30">
        <f>I18-I20</f>
        <v>630530.15439999988</v>
      </c>
    </row>
    <row r="23" spans="1:12" ht="14.45" x14ac:dyDescent="0.3">
      <c r="A23" s="3"/>
      <c r="B23" s="6"/>
      <c r="C23" s="20"/>
      <c r="D23" s="19"/>
      <c r="E23" s="20"/>
      <c r="F23" s="19"/>
      <c r="G23" s="20"/>
      <c r="H23" s="3"/>
      <c r="I23" s="20"/>
    </row>
    <row r="24" spans="1:12" s="10" customFormat="1" x14ac:dyDescent="0.25">
      <c r="A24" s="4" t="s">
        <v>32</v>
      </c>
      <c r="B24" s="9"/>
      <c r="C24" s="28"/>
      <c r="D24" s="29"/>
      <c r="E24" s="28"/>
      <c r="F24" s="29"/>
      <c r="G24" s="28"/>
      <c r="H24" s="4"/>
      <c r="I24" s="30">
        <v>10000</v>
      </c>
    </row>
    <row r="25" spans="1:12" x14ac:dyDescent="0.25">
      <c r="A25" s="3"/>
      <c r="B25" s="6"/>
      <c r="C25" s="20"/>
      <c r="D25" s="19"/>
      <c r="E25" s="20"/>
      <c r="F25" s="19"/>
      <c r="G25" s="20"/>
      <c r="H25" s="3"/>
      <c r="I25" s="22"/>
    </row>
    <row r="26" spans="1:12" s="10" customFormat="1" x14ac:dyDescent="0.25">
      <c r="A26" s="4" t="s">
        <v>25</v>
      </c>
      <c r="B26" s="9"/>
      <c r="C26" s="28"/>
      <c r="D26" s="29"/>
      <c r="E26" s="28"/>
      <c r="F26" s="29"/>
      <c r="G26" s="28"/>
      <c r="H26" s="29"/>
      <c r="I26" s="31">
        <f>I22/I24</f>
        <v>63.053015439999989</v>
      </c>
    </row>
    <row r="27" spans="1:12" x14ac:dyDescent="0.25">
      <c r="A27" s="3"/>
      <c r="B27" s="6"/>
      <c r="C27" s="7"/>
      <c r="D27" s="6"/>
      <c r="E27" s="7"/>
      <c r="F27" s="6"/>
      <c r="G27" s="7"/>
    </row>
    <row r="28" spans="1:12" x14ac:dyDescent="0.25">
      <c r="A28" s="10" t="s">
        <v>57</v>
      </c>
      <c r="I28" s="38">
        <v>60</v>
      </c>
    </row>
    <row r="29" spans="1:12" x14ac:dyDescent="0.25">
      <c r="A29" s="3"/>
    </row>
    <row r="30" spans="1:12" x14ac:dyDescent="0.25">
      <c r="A30" s="3"/>
    </row>
    <row r="31" spans="1:12" x14ac:dyDescent="0.25">
      <c r="A31" s="3"/>
    </row>
    <row r="32" spans="1:12" x14ac:dyDescent="0.25">
      <c r="A32" s="3"/>
    </row>
    <row r="33" spans="1:1" x14ac:dyDescent="0.25">
      <c r="A33" s="3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3"/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5" sqref="B5"/>
    </sheetView>
  </sheetViews>
  <sheetFormatPr defaultRowHeight="15" x14ac:dyDescent="0.25"/>
  <cols>
    <col min="1" max="1" width="45.140625" style="1" bestFit="1" customWidth="1"/>
    <col min="2" max="2" width="11.5703125" style="2" bestFit="1" customWidth="1"/>
    <col min="3" max="3" width="11.5703125" bestFit="1" customWidth="1"/>
    <col min="4" max="5" width="13" customWidth="1"/>
  </cols>
  <sheetData>
    <row r="1" spans="1:5" ht="14.45" x14ac:dyDescent="0.3">
      <c r="A1" s="36" t="s">
        <v>27</v>
      </c>
    </row>
    <row r="2" spans="1:5" ht="45" x14ac:dyDescent="0.25">
      <c r="B2" s="2" t="s">
        <v>10</v>
      </c>
      <c r="D2" s="32" t="s">
        <v>11</v>
      </c>
      <c r="E2" s="32" t="s">
        <v>12</v>
      </c>
    </row>
    <row r="3" spans="1:5" x14ac:dyDescent="0.25">
      <c r="A3" s="1" t="s">
        <v>7</v>
      </c>
      <c r="B3" s="2">
        <f>'Summary '!C4</f>
        <v>899659</v>
      </c>
    </row>
    <row r="5" spans="1:5" x14ac:dyDescent="0.25">
      <c r="A5" s="1" t="s">
        <v>8</v>
      </c>
      <c r="B5" s="39">
        <v>-34580</v>
      </c>
    </row>
    <row r="6" spans="1:5" x14ac:dyDescent="0.25">
      <c r="A6" s="1" t="s">
        <v>9</v>
      </c>
      <c r="B6" s="2">
        <f>SUM(B3:B5)</f>
        <v>865079</v>
      </c>
    </row>
    <row r="8" spans="1:5" x14ac:dyDescent="0.25">
      <c r="A8" s="1" t="s">
        <v>29</v>
      </c>
      <c r="B8" s="12">
        <f>B6*0.5</f>
        <v>432539.5</v>
      </c>
      <c r="D8" s="12">
        <f>B8</f>
        <v>432539.5</v>
      </c>
      <c r="E8" s="12">
        <v>0</v>
      </c>
    </row>
    <row r="9" spans="1:5" x14ac:dyDescent="0.25">
      <c r="A9" s="1" t="s">
        <v>30</v>
      </c>
      <c r="B9" s="2">
        <f>B6-B8</f>
        <v>432539.5</v>
      </c>
      <c r="D9" s="34">
        <f>B9*0.5</f>
        <v>216269.75</v>
      </c>
      <c r="E9" s="34">
        <f>D9</f>
        <v>216269.75</v>
      </c>
    </row>
    <row r="10" spans="1:5" x14ac:dyDescent="0.25">
      <c r="D10" s="33">
        <f>D8+D9</f>
        <v>648809.25</v>
      </c>
      <c r="E10" s="33">
        <f>E8+E9</f>
        <v>216269.75</v>
      </c>
    </row>
    <row r="16" spans="1:5" x14ac:dyDescent="0.25">
      <c r="A16" s="1" t="s">
        <v>31</v>
      </c>
      <c r="B16" s="2">
        <v>39176</v>
      </c>
    </row>
    <row r="17" spans="1:3" ht="14.45" x14ac:dyDescent="0.3">
      <c r="A17" s="1" t="s">
        <v>20</v>
      </c>
      <c r="B17" s="35">
        <v>13600</v>
      </c>
    </row>
    <row r="18" spans="1:3" ht="14.45" x14ac:dyDescent="0.3">
      <c r="A18" s="1" t="s">
        <v>13</v>
      </c>
      <c r="B18" s="2">
        <f>B16-B17</f>
        <v>25576</v>
      </c>
      <c r="C18" s="11">
        <f>B18/B23</f>
        <v>0.48461421858420495</v>
      </c>
    </row>
    <row r="20" spans="1:3" ht="14.45" x14ac:dyDescent="0.3">
      <c r="A20" s="1" t="s">
        <v>28</v>
      </c>
    </row>
    <row r="21" spans="1:3" ht="14.45" x14ac:dyDescent="0.3">
      <c r="A21" s="1" t="s">
        <v>14</v>
      </c>
      <c r="B21" s="2">
        <f>B17*2</f>
        <v>27200</v>
      </c>
      <c r="C21" s="11">
        <f>B21/B23</f>
        <v>0.51538578141579505</v>
      </c>
    </row>
    <row r="23" spans="1:3" ht="14.45" x14ac:dyDescent="0.3">
      <c r="A23" s="1" t="s">
        <v>15</v>
      </c>
      <c r="B23" s="2">
        <f>B18+B21</f>
        <v>52776</v>
      </c>
    </row>
    <row r="25" spans="1:3" ht="14.45" x14ac:dyDescent="0.3">
      <c r="A25" s="36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27" sqref="I27"/>
    </sheetView>
  </sheetViews>
  <sheetFormatPr defaultRowHeight="15" x14ac:dyDescent="0.25"/>
  <cols>
    <col min="1" max="1" width="12" bestFit="1" customWidth="1"/>
    <col min="2" max="2" width="34.5703125" bestFit="1" customWidth="1"/>
    <col min="5" max="5" width="27.42578125" bestFit="1" customWidth="1"/>
    <col min="7" max="7" width="26.5703125" bestFit="1" customWidth="1"/>
  </cols>
  <sheetData>
    <row r="1" spans="1:7" x14ac:dyDescent="0.25">
      <c r="A1" s="41"/>
      <c r="B1" s="41"/>
      <c r="C1" s="41"/>
      <c r="D1" s="41"/>
      <c r="E1" s="41"/>
    </row>
    <row r="2" spans="1:7" x14ac:dyDescent="0.25">
      <c r="A2" s="41"/>
      <c r="B2" s="41"/>
      <c r="C2" s="41"/>
      <c r="D2" s="41"/>
      <c r="E2" s="41"/>
    </row>
    <row r="3" spans="1:7" ht="15" customHeight="1" x14ac:dyDescent="0.25">
      <c r="A3" s="56" t="s">
        <v>34</v>
      </c>
      <c r="B3" s="55" t="s">
        <v>35</v>
      </c>
      <c r="C3" s="55" t="s">
        <v>36</v>
      </c>
      <c r="D3" s="55" t="s">
        <v>37</v>
      </c>
      <c r="E3" s="48" t="s">
        <v>39</v>
      </c>
      <c r="G3" t="s">
        <v>56</v>
      </c>
    </row>
    <row r="4" spans="1:7" x14ac:dyDescent="0.25">
      <c r="A4" s="57"/>
      <c r="B4" s="55"/>
      <c r="C4" s="55"/>
      <c r="D4" s="55"/>
      <c r="E4" s="55" t="s">
        <v>38</v>
      </c>
    </row>
    <row r="5" spans="1:7" x14ac:dyDescent="0.25">
      <c r="A5" s="43" t="s">
        <v>40</v>
      </c>
      <c r="B5" s="43" t="s">
        <v>41</v>
      </c>
      <c r="C5" s="42">
        <v>1</v>
      </c>
      <c r="D5" s="44" t="s">
        <v>42</v>
      </c>
      <c r="E5" s="53" t="s">
        <v>58</v>
      </c>
      <c r="G5" s="54" t="s">
        <v>58</v>
      </c>
    </row>
    <row r="6" spans="1:7" x14ac:dyDescent="0.25">
      <c r="A6" s="43" t="s">
        <v>43</v>
      </c>
      <c r="B6" s="43" t="s">
        <v>44</v>
      </c>
      <c r="C6" s="42">
        <v>1</v>
      </c>
      <c r="D6" s="44" t="s">
        <v>45</v>
      </c>
      <c r="E6" s="53" t="s">
        <v>59</v>
      </c>
      <c r="G6" s="54" t="s">
        <v>59</v>
      </c>
    </row>
    <row r="7" spans="1:7" x14ac:dyDescent="0.25">
      <c r="A7" s="43" t="s">
        <v>43</v>
      </c>
      <c r="B7" s="43" t="s">
        <v>44</v>
      </c>
      <c r="C7" s="42">
        <v>1</v>
      </c>
      <c r="D7" s="44" t="s">
        <v>45</v>
      </c>
      <c r="E7" s="53" t="s">
        <v>59</v>
      </c>
      <c r="G7" s="49"/>
    </row>
    <row r="8" spans="1:7" x14ac:dyDescent="0.25">
      <c r="A8" s="43" t="s">
        <v>43</v>
      </c>
      <c r="B8" s="43" t="s">
        <v>44</v>
      </c>
      <c r="C8" s="42">
        <v>0.5</v>
      </c>
      <c r="D8" s="44" t="s">
        <v>45</v>
      </c>
      <c r="E8" s="53" t="s">
        <v>60</v>
      </c>
      <c r="G8" s="49"/>
    </row>
    <row r="9" spans="1:7" x14ac:dyDescent="0.25">
      <c r="A9" s="43" t="s">
        <v>46</v>
      </c>
      <c r="B9" s="43" t="s">
        <v>47</v>
      </c>
      <c r="C9" s="42">
        <v>1</v>
      </c>
      <c r="D9" s="44" t="s">
        <v>48</v>
      </c>
      <c r="E9" s="53" t="s">
        <v>61</v>
      </c>
      <c r="G9" s="49"/>
    </row>
    <row r="10" spans="1:7" x14ac:dyDescent="0.25">
      <c r="A10" s="43" t="s">
        <v>46</v>
      </c>
      <c r="B10" s="43" t="s">
        <v>47</v>
      </c>
      <c r="C10" s="42">
        <v>0.8</v>
      </c>
      <c r="D10" s="44" t="s">
        <v>48</v>
      </c>
      <c r="E10" s="53" t="s">
        <v>59</v>
      </c>
      <c r="G10" s="49"/>
    </row>
    <row r="11" spans="1:7" x14ac:dyDescent="0.25">
      <c r="A11" s="43" t="s">
        <v>46</v>
      </c>
      <c r="B11" s="43" t="s">
        <v>47</v>
      </c>
      <c r="C11" s="42">
        <v>0.59</v>
      </c>
      <c r="D11" s="44" t="s">
        <v>48</v>
      </c>
      <c r="E11" s="53" t="s">
        <v>62</v>
      </c>
      <c r="G11" s="49"/>
    </row>
    <row r="12" spans="1:7" x14ac:dyDescent="0.25">
      <c r="A12" s="43" t="s">
        <v>46</v>
      </c>
      <c r="B12" s="43" t="s">
        <v>47</v>
      </c>
      <c r="C12" s="42">
        <v>0.61</v>
      </c>
      <c r="D12" s="44" t="s">
        <v>48</v>
      </c>
      <c r="E12" s="53" t="s">
        <v>62</v>
      </c>
      <c r="G12" s="49"/>
    </row>
    <row r="13" spans="1:7" x14ac:dyDescent="0.25">
      <c r="A13" s="43" t="s">
        <v>46</v>
      </c>
      <c r="B13" s="43" t="s">
        <v>47</v>
      </c>
      <c r="C13" s="42">
        <v>1</v>
      </c>
      <c r="D13" s="44" t="s">
        <v>48</v>
      </c>
      <c r="E13" s="53" t="s">
        <v>61</v>
      </c>
      <c r="G13" s="49"/>
    </row>
    <row r="14" spans="1:7" x14ac:dyDescent="0.25">
      <c r="A14" s="43" t="s">
        <v>40</v>
      </c>
      <c r="B14" s="43" t="s">
        <v>41</v>
      </c>
      <c r="C14" s="42">
        <v>1</v>
      </c>
      <c r="D14" s="44" t="s">
        <v>42</v>
      </c>
      <c r="E14" s="53" t="s">
        <v>58</v>
      </c>
      <c r="G14" s="54" t="s">
        <v>58</v>
      </c>
    </row>
    <row r="15" spans="1:7" x14ac:dyDescent="0.25">
      <c r="A15" s="43" t="s">
        <v>49</v>
      </c>
      <c r="B15" s="43" t="s">
        <v>50</v>
      </c>
      <c r="C15" s="42">
        <v>1</v>
      </c>
      <c r="D15" s="44" t="s">
        <v>51</v>
      </c>
      <c r="E15" s="53" t="s">
        <v>63</v>
      </c>
      <c r="G15" s="49"/>
    </row>
    <row r="16" spans="1:7" x14ac:dyDescent="0.25">
      <c r="A16" s="43" t="s">
        <v>46</v>
      </c>
      <c r="B16" s="43" t="s">
        <v>47</v>
      </c>
      <c r="C16" s="42">
        <v>1</v>
      </c>
      <c r="D16" s="44" t="s">
        <v>48</v>
      </c>
      <c r="E16" s="53" t="s">
        <v>61</v>
      </c>
      <c r="G16" s="49"/>
    </row>
    <row r="17" spans="1:8" x14ac:dyDescent="0.25">
      <c r="A17" s="43" t="s">
        <v>46</v>
      </c>
      <c r="B17" s="43" t="s">
        <v>47</v>
      </c>
      <c r="C17" s="42">
        <v>1</v>
      </c>
      <c r="D17" s="44" t="s">
        <v>48</v>
      </c>
      <c r="E17" s="53" t="s">
        <v>61</v>
      </c>
      <c r="G17" s="49"/>
    </row>
    <row r="18" spans="1:8" x14ac:dyDescent="0.25">
      <c r="A18" s="43" t="s">
        <v>43</v>
      </c>
      <c r="B18" s="43" t="s">
        <v>44</v>
      </c>
      <c r="C18" s="42">
        <v>0.5</v>
      </c>
      <c r="D18" s="44" t="s">
        <v>45</v>
      </c>
      <c r="E18" s="53" t="s">
        <v>60</v>
      </c>
      <c r="G18" s="49"/>
    </row>
    <row r="19" spans="1:8" x14ac:dyDescent="0.25">
      <c r="A19" s="43" t="s">
        <v>52</v>
      </c>
      <c r="B19" s="43" t="s">
        <v>53</v>
      </c>
      <c r="C19" s="42">
        <v>1</v>
      </c>
      <c r="D19" s="44" t="s">
        <v>54</v>
      </c>
      <c r="E19" s="53" t="s">
        <v>64</v>
      </c>
      <c r="G19" s="54" t="s">
        <v>60</v>
      </c>
      <c r="H19" s="52">
        <v>0.3</v>
      </c>
    </row>
    <row r="20" spans="1:8" x14ac:dyDescent="0.25">
      <c r="A20" s="43" t="s">
        <v>46</v>
      </c>
      <c r="B20" s="43" t="s">
        <v>47</v>
      </c>
      <c r="C20" s="42">
        <v>1</v>
      </c>
      <c r="D20" s="44" t="s">
        <v>48</v>
      </c>
      <c r="E20" s="53" t="s">
        <v>61</v>
      </c>
      <c r="G20" s="49"/>
    </row>
    <row r="21" spans="1:8" x14ac:dyDescent="0.25">
      <c r="A21" s="43" t="s">
        <v>46</v>
      </c>
      <c r="B21" s="43" t="s">
        <v>47</v>
      </c>
      <c r="C21" s="42">
        <v>0.61</v>
      </c>
      <c r="D21" s="44" t="s">
        <v>48</v>
      </c>
      <c r="E21" s="53" t="s">
        <v>62</v>
      </c>
      <c r="G21" s="49"/>
    </row>
    <row r="22" spans="1:8" ht="15.75" thickBot="1" x14ac:dyDescent="0.3">
      <c r="A22" s="46" t="s">
        <v>33</v>
      </c>
      <c r="B22" s="46" t="s">
        <v>33</v>
      </c>
      <c r="C22" s="45">
        <f>SUM(C5:C21)</f>
        <v>14.61</v>
      </c>
      <c r="D22" s="47" t="s">
        <v>33</v>
      </c>
      <c r="E22" s="50" t="s">
        <v>65</v>
      </c>
      <c r="G22" s="51" t="s">
        <v>66</v>
      </c>
    </row>
    <row r="23" spans="1:8" ht="15.75" thickTop="1" x14ac:dyDescent="0.25"/>
    <row r="24" spans="1:8" x14ac:dyDescent="0.25">
      <c r="E24" t="s">
        <v>55</v>
      </c>
      <c r="G24" s="11">
        <v>0.23216112151988214</v>
      </c>
    </row>
  </sheetData>
  <mergeCells count="5">
    <mergeCell ref="E4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</vt:lpstr>
      <vt:lpstr>calculation</vt:lpstr>
      <vt:lpstr>debt recovery salaries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Woollatt, Robert</dc:creator>
  <cp:lastModifiedBy>Aldridge, Joanne</cp:lastModifiedBy>
  <cp:lastPrinted>2013-08-29T14:00:38Z</cp:lastPrinted>
  <dcterms:created xsi:type="dcterms:W3CDTF">2013-08-29T07:59:49Z</dcterms:created>
  <dcterms:modified xsi:type="dcterms:W3CDTF">2015-03-26T14:11:45Z</dcterms:modified>
</cp:coreProperties>
</file>